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2"/>
    <sheet name="Лист2" sheetId="2" state="visible" r:id="rId3"/>
    <sheet name="Лист3" sheetId="3" state="visible" r:id="rId4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<sst xmlns="http://schemas.openxmlformats.org/spreadsheetml/2006/main" count="252" uniqueCount="156">
  <si>
    <t xml:space="preserve">ФИО</t>
  </si>
  <si>
    <t xml:space="preserve">Иванов Иван Иванович</t>
  </si>
  <si>
    <t xml:space="preserve">Кафедра</t>
  </si>
  <si>
    <t xml:space="preserve">   систем автоматизированного проектирования вычислительных средств</t>
  </si>
  <si>
    <t xml:space="preserve">Доля 
ставки</t>
  </si>
  <si>
    <t xml:space="preserve">Показатели деятельности для ППС </t>
  </si>
  <si>
    <t xml:space="preserve"> </t>
  </si>
  <si>
    <r>
      <rPr>
        <b val="true"/>
        <sz val="9"/>
        <color rgb="FF000000"/>
        <rFont val="Times New Roman"/>
        <family val="1"/>
        <charset val="204"/>
      </rPr>
      <t xml:space="preserve">Категория</t>
    </r>
    <r>
      <rPr>
        <sz val="9"/>
        <color rgb="FF000000"/>
        <rFont val="Times New Roman"/>
        <family val="1"/>
        <charset val="204"/>
      </rPr>
      <t xml:space="preserve"> </t>
    </r>
  </si>
  <si>
    <t xml:space="preserve">Показатели деятельности </t>
  </si>
  <si>
    <t xml:space="preserve">Способ подтверждения </t>
  </si>
  <si>
    <t xml:space="preserve">Ед. измерения </t>
  </si>
  <si>
    <t xml:space="preserve">Балл за единицу </t>
  </si>
  <si>
    <t xml:space="preserve">Комментарий </t>
  </si>
  <si>
    <t xml:space="preserve">Количество</t>
  </si>
  <si>
    <t xml:space="preserve">Сумма</t>
  </si>
  <si>
    <r>
      <rPr>
        <b val="true"/>
        <sz val="9"/>
        <color rgb="FF000000"/>
        <rFont val="Times New Roman"/>
        <family val="1"/>
        <charset val="204"/>
      </rPr>
      <t xml:space="preserve">1. Учебная работа</t>
    </r>
    <r>
      <rPr>
        <sz val="9"/>
        <color rgb="FF000000"/>
        <rFont val="Times New Roman"/>
        <family val="1"/>
        <charset val="204"/>
      </rPr>
      <t xml:space="preserve"> </t>
    </r>
  </si>
  <si>
    <t xml:space="preserve">Руководство подготовкой ВКР, выполненной по заявкам работодателей, с её последующим внедрением </t>
  </si>
  <si>
    <t xml:space="preserve">Акт внедрения, подшитый в ВКР</t>
  </si>
  <si>
    <t xml:space="preserve">шт. </t>
  </si>
  <si>
    <t xml:space="preserve">Проведение открытой лекции для обучающихся, ППС вуза </t>
  </si>
  <si>
    <t xml:space="preserve">Приказ</t>
  </si>
  <si>
    <t xml:space="preserve">Участие в образовательном проекте совместно с зарубежным вузом-партнером, НИЦ или предприятием </t>
  </si>
  <si>
    <t xml:space="preserve">Распределение нагрузки, индивидуальный план </t>
  </si>
  <si>
    <t xml:space="preserve">з.е. </t>
  </si>
  <si>
    <t xml:space="preserve">Реализация программ дополнительного образования </t>
  </si>
  <si>
    <t xml:space="preserve">Распределение нагрузки </t>
  </si>
  <si>
    <t xml:space="preserve">ак.час </t>
  </si>
  <si>
    <t xml:space="preserve">1/36</t>
  </si>
  <si>
    <r>
      <rPr>
        <b val="true"/>
        <sz val="9"/>
        <color rgb="FF000000"/>
        <rFont val="Times New Roman"/>
        <family val="1"/>
        <charset val="204"/>
      </rPr>
      <t xml:space="preserve">2. Методическая работа</t>
    </r>
    <r>
      <rPr>
        <sz val="9"/>
        <color rgb="FF000000"/>
        <rFont val="Times New Roman"/>
        <family val="1"/>
        <charset val="204"/>
      </rPr>
      <t xml:space="preserve"> </t>
    </r>
  </si>
  <si>
    <r>
      <rPr>
        <sz val="9"/>
        <color rgb="FF000000"/>
        <rFont val="Times New Roman"/>
        <family val="1"/>
        <charset val="204"/>
      </rPr>
      <t xml:space="preserve">Издание в центральном издательстве в соответствии с планом изданий РГРТУ </t>
    </r>
    <r>
      <rPr>
        <vertAlign val="superscript"/>
        <sz val="9"/>
        <color rgb="FF000000"/>
        <rFont val="Times New Roman"/>
        <family val="1"/>
        <charset val="204"/>
      </rPr>
      <t xml:space="preserve">1) </t>
    </r>
  </si>
  <si>
    <t xml:space="preserve">учебников</t>
  </si>
  <si>
    <t xml:space="preserve">Твердая копия или сведения из электронной библиотеки, план изданий РГРТУ</t>
  </si>
  <si>
    <t xml:space="preserve">за 1 п.л. </t>
  </si>
  <si>
    <t xml:space="preserve">учебных пособий</t>
  </si>
  <si>
    <r>
      <rPr>
        <sz val="9"/>
        <color rgb="FF000000"/>
        <rFont val="Times New Roman"/>
        <family val="1"/>
        <charset val="204"/>
      </rPr>
      <t xml:space="preserve">Издание в РИЦ РГРТУ в соответствии с планом изданий РГРТУ </t>
    </r>
    <r>
      <rPr>
        <vertAlign val="superscript"/>
        <sz val="9"/>
        <color rgb="FF000000"/>
        <rFont val="Times New Roman"/>
        <family val="1"/>
        <charset val="204"/>
      </rPr>
      <t xml:space="preserve">1)</t>
    </r>
  </si>
  <si>
    <t xml:space="preserve">учебников и учебных пособий</t>
  </si>
  <si>
    <r>
      <rPr>
        <sz val="9"/>
        <color rgb="FF000000"/>
        <rFont val="Times New Roman"/>
        <family val="1"/>
        <charset val="204"/>
      </rPr>
      <t xml:space="preserve">Разработка и размещение онлайн-курса (шт.):</t>
    </r>
    <r>
      <rPr>
        <vertAlign val="superscript"/>
        <sz val="9"/>
        <color rgb="FF000000"/>
        <rFont val="Times New Roman"/>
        <family val="1"/>
        <charset val="204"/>
      </rPr>
      <t xml:space="preserve"> 1)</t>
    </r>
    <r>
      <rPr>
        <sz val="9"/>
        <color rgb="FF000000"/>
        <rFont val="Times New Roman"/>
        <family val="1"/>
        <charset val="204"/>
      </rPr>
      <t xml:space="preserve"> </t>
    </r>
  </si>
  <si>
    <t xml:space="preserve">на международной платформе (Coursera, EdX, Khan Academy, UDACITY, Udemy)</t>
  </si>
  <si>
    <t xml:space="preserve">Ссылка на курс</t>
  </si>
  <si>
    <t xml:space="preserve">На иностранном языке</t>
  </si>
  <si>
    <t xml:space="preserve">На русском языке</t>
  </si>
  <si>
    <t xml:space="preserve">на всероссийской платформе (open.edu.ru, online.edu.ru)</t>
  </si>
  <si>
    <r>
      <rPr>
        <sz val="9"/>
        <color rgb="FF000000"/>
        <rFont val="Times New Roman"/>
        <family val="1"/>
        <charset val="204"/>
      </rPr>
      <t xml:space="preserve">Разработка и размещение курса на вузовской платформе (в виде текстового описания и тестов, размещенных в СДО)  </t>
    </r>
    <r>
      <rPr>
        <vertAlign val="superscript"/>
        <sz val="9"/>
        <color rgb="FF000000"/>
        <rFont val="Times New Roman"/>
        <family val="1"/>
        <charset val="204"/>
      </rPr>
      <t xml:space="preserve">1)</t>
    </r>
  </si>
  <si>
    <t xml:space="preserve">Экспертное заключение</t>
  </si>
  <si>
    <r>
      <rPr>
        <sz val="9"/>
        <color rgb="FF000000"/>
        <rFont val="Times New Roman"/>
        <family val="1"/>
        <charset val="204"/>
      </rPr>
      <t xml:space="preserve">Разработка и внедрение курса (модуля) на иностранном языке</t>
    </r>
    <r>
      <rPr>
        <vertAlign val="superscript"/>
        <sz val="9"/>
        <color rgb="FF000000"/>
        <rFont val="Times New Roman"/>
        <family val="1"/>
        <charset val="204"/>
      </rPr>
      <t xml:space="preserve">1)</t>
    </r>
    <r>
      <rPr>
        <sz val="9"/>
        <color rgb="FF000000"/>
        <rFont val="Times New Roman"/>
        <family val="1"/>
        <charset val="204"/>
      </rPr>
      <t xml:space="preserve"> </t>
    </r>
  </si>
  <si>
    <t xml:space="preserve">Рабочая программа </t>
  </si>
  <si>
    <r>
      <rPr>
        <sz val="9"/>
        <color rgb="FF000000"/>
        <rFont val="Times New Roman"/>
        <family val="1"/>
        <charset val="204"/>
      </rPr>
      <t xml:space="preserve">Получение свидетельства о регистрации электронного образовательного ресурса</t>
    </r>
    <r>
      <rPr>
        <vertAlign val="superscript"/>
        <sz val="9"/>
        <color rgb="FF000000"/>
        <rFont val="Times New Roman"/>
        <family val="1"/>
        <charset val="204"/>
      </rPr>
      <t xml:space="preserve"> 1)</t>
    </r>
  </si>
  <si>
    <t xml:space="preserve">Свидетельство</t>
  </si>
  <si>
    <t xml:space="preserve">Баллы НЕ начисляются </t>
  </si>
  <si>
    <r>
      <rPr>
        <b val="true"/>
        <sz val="9"/>
        <color rgb="FF000000"/>
        <rFont val="Times New Roman"/>
        <family val="1"/>
        <charset val="204"/>
      </rPr>
      <t xml:space="preserve">3. Научно-исследовательская работа</t>
    </r>
    <r>
      <rPr>
        <sz val="9"/>
        <color rgb="FF000000"/>
        <rFont val="Times New Roman"/>
        <family val="1"/>
        <charset val="204"/>
      </rPr>
      <t xml:space="preserve"> </t>
    </r>
  </si>
  <si>
    <t xml:space="preserve">Руководство НИОКР и договорами на оказание научных услуг в качестве </t>
  </si>
  <si>
    <t xml:space="preserve">руководителя </t>
  </si>
  <si>
    <t xml:space="preserve">Приказ  </t>
  </si>
  <si>
    <t xml:space="preserve">ответственного исполнителя </t>
  </si>
  <si>
    <t xml:space="preserve">Количество защитившихся под руководством (консультирование) </t>
  </si>
  <si>
    <t xml:space="preserve">на степень доктора наук </t>
  </si>
  <si>
    <t xml:space="preserve"> Копия приказа или диплом </t>
  </si>
  <si>
    <t xml:space="preserve">Чел. </t>
  </si>
  <si>
    <t xml:space="preserve">на степень кандидата наук </t>
  </si>
  <si>
    <r>
      <rPr>
        <sz val="9"/>
        <color rgb="FF000000"/>
        <rFont val="Times New Roman"/>
        <family val="1"/>
        <charset val="204"/>
      </rPr>
      <t xml:space="preserve">Опубликовано монографий</t>
    </r>
    <r>
      <rPr>
        <vertAlign val="superscript"/>
        <sz val="9"/>
        <color rgb="FF000000"/>
        <rFont val="Times New Roman"/>
        <family val="1"/>
        <charset val="204"/>
      </rPr>
      <t xml:space="preserve"> 1) </t>
    </r>
  </si>
  <si>
    <t xml:space="preserve">Твердая или электронная копия  </t>
  </si>
  <si>
    <t xml:space="preserve">п.л.</t>
  </si>
  <si>
    <r>
      <rPr>
        <sz val="9"/>
        <color rgb="FF000000"/>
        <rFont val="Times New Roman"/>
        <family val="1"/>
        <charset val="204"/>
      </rPr>
      <t xml:space="preserve">Заключено лицензионных договоров на изобретение </t>
    </r>
    <r>
      <rPr>
        <vertAlign val="superscript"/>
        <sz val="9"/>
        <color rgb="FF000000"/>
        <rFont val="Times New Roman"/>
        <family val="1"/>
        <charset val="204"/>
      </rPr>
      <t xml:space="preserve">1) </t>
    </r>
  </si>
  <si>
    <t xml:space="preserve"> Копия лицензионного договора </t>
  </si>
  <si>
    <r>
      <rPr>
        <sz val="9"/>
        <color rgb="FF000000"/>
        <rFont val="Times New Roman"/>
        <family val="1"/>
        <charset val="204"/>
      </rPr>
      <t xml:space="preserve">Заключено лицензионных договоров на программные продукты</t>
    </r>
    <r>
      <rPr>
        <vertAlign val="superscript"/>
        <sz val="9"/>
        <color rgb="FF000000"/>
        <rFont val="Times New Roman"/>
        <family val="1"/>
        <charset val="204"/>
      </rPr>
      <t xml:space="preserve">1)</t>
    </r>
    <r>
      <rPr>
        <sz val="9"/>
        <color rgb="FF000000"/>
        <rFont val="Times New Roman"/>
        <family val="1"/>
        <charset val="204"/>
      </rPr>
      <t xml:space="preserve"> </t>
    </r>
  </si>
  <si>
    <r>
      <rPr>
        <sz val="9"/>
        <color rgb="FF000000"/>
        <rFont val="Times New Roman"/>
        <family val="1"/>
        <charset val="204"/>
      </rPr>
      <t xml:space="preserve">Получено патентов на изобретение и/или полезную модель </t>
    </r>
    <r>
      <rPr>
        <vertAlign val="superscript"/>
        <sz val="9"/>
        <color rgb="FF000000"/>
        <rFont val="Times New Roman"/>
        <family val="1"/>
        <charset val="204"/>
      </rPr>
      <t xml:space="preserve">1) </t>
    </r>
  </si>
  <si>
    <t xml:space="preserve"> Патент </t>
  </si>
  <si>
    <r>
      <rPr>
        <sz val="9"/>
        <color rgb="FF000000"/>
        <rFont val="Times New Roman"/>
        <family val="1"/>
        <charset val="204"/>
      </rPr>
      <t xml:space="preserve">Получено свидетельств на регистрацию программных продуктов, баз данных </t>
    </r>
    <r>
      <rPr>
        <vertAlign val="superscript"/>
        <sz val="9"/>
        <color rgb="FF000000"/>
        <rFont val="Times New Roman"/>
        <family val="1"/>
        <charset val="204"/>
      </rPr>
      <t xml:space="preserve">1) </t>
    </r>
  </si>
  <si>
    <t xml:space="preserve"> Свидетельство </t>
  </si>
  <si>
    <r>
      <rPr>
        <sz val="9"/>
        <color rgb="FF000000"/>
        <rFont val="Times New Roman"/>
        <family val="1"/>
        <charset val="204"/>
      </rPr>
      <t xml:space="preserve">Опубликовано статей в журналах </t>
    </r>
    <r>
      <rPr>
        <vertAlign val="superscript"/>
        <sz val="9"/>
        <color rgb="FF000000"/>
        <rFont val="Times New Roman"/>
        <family val="1"/>
        <charset val="204"/>
      </rPr>
      <t xml:space="preserve">1) </t>
    </r>
  </si>
  <si>
    <t xml:space="preserve">индексируемых в Web of Science (квартиль Q1, Q2) </t>
  </si>
  <si>
    <t xml:space="preserve"> Твердая (или электронная) копия или ссылка на сайты  Web of Science, Scopus </t>
  </si>
  <si>
    <t xml:space="preserve">Менее 3-х ссылок на публикации в «Вестник РГРТУ» за последние 5 лет</t>
  </si>
  <si>
    <t xml:space="preserve"> 3 и более ссылок на публикации в «Вестник РГРТУ» за последние 5 лет</t>
  </si>
  <si>
    <t xml:space="preserve">индексируемых в Web of Science (квартиль Q3, Q4) </t>
  </si>
  <si>
    <t xml:space="preserve">индексируемых в Scopus </t>
  </si>
  <si>
    <t xml:space="preserve">из списка ВАК </t>
  </si>
  <si>
    <t xml:space="preserve"> Твердая (или электронная) копия или ссылка на сайт </t>
  </si>
  <si>
    <t xml:space="preserve">индексируемых в РИНЦ </t>
  </si>
  <si>
    <r>
      <rPr>
        <sz val="9"/>
        <color rgb="FF000000"/>
        <rFont val="Times New Roman"/>
        <family val="1"/>
        <charset val="204"/>
      </rPr>
      <t xml:space="preserve">Участие в конференциях, семинарах и иных мероприятиях </t>
    </r>
    <r>
      <rPr>
        <vertAlign val="superscript"/>
        <sz val="9"/>
        <color rgb="FF000000"/>
        <rFont val="Times New Roman"/>
        <family val="1"/>
        <charset val="204"/>
      </rPr>
      <t xml:space="preserve">1) </t>
    </r>
  </si>
  <si>
    <t xml:space="preserve">индексируемых в Web of Science, Scopus </t>
  </si>
  <si>
    <t xml:space="preserve">Сайты Web of Science, Scopus </t>
  </si>
  <si>
    <t xml:space="preserve">Кол-во мероприятий </t>
  </si>
  <si>
    <t xml:space="preserve">индексируемых в РИНЦ (не более 3 публикаций в одной конференции)</t>
  </si>
  <si>
    <t xml:space="preserve">Труды конференции </t>
  </si>
  <si>
    <t xml:space="preserve">Присуждение ученой степени </t>
  </si>
  <si>
    <t xml:space="preserve">Д.т.н. </t>
  </si>
  <si>
    <t xml:space="preserve">  Копия приказа или диплом </t>
  </si>
  <si>
    <t xml:space="preserve">Факт присуждения </t>
  </si>
  <si>
    <t xml:space="preserve">К.т.н. </t>
  </si>
  <si>
    <t xml:space="preserve">Присуждение ученого звания </t>
  </si>
  <si>
    <t xml:space="preserve">Профессор </t>
  </si>
  <si>
    <t xml:space="preserve">Копия диплома или аттестата</t>
  </si>
  <si>
    <t xml:space="preserve">Доцент </t>
  </si>
  <si>
    <t xml:space="preserve">Организация научных мероприятий (конференция, симпозиум), членство в оргкомитете, программном комитете, участие в рецензировании </t>
  </si>
  <si>
    <t xml:space="preserve">зарубежное </t>
  </si>
  <si>
    <t xml:space="preserve">Изданные труды, ссылка на сайт мероприятия, приказ о проведении научного мероприятия</t>
  </si>
  <si>
    <t xml:space="preserve">Для руководителя</t>
  </si>
  <si>
    <t xml:space="preserve">Для зам. руководителя</t>
  </si>
  <si>
    <t xml:space="preserve">Для члена оргкомитета</t>
  </si>
  <si>
    <t xml:space="preserve">проводимое в РГРТУ и индексируемое в РИНЦ (НИТ, Биомедсистемы, АПСНиП, СТНО, Космонавтика. Радиотехника. Геоинформатика)</t>
  </si>
  <si>
    <t xml:space="preserve">Организация конференции в качестве руководителя секции</t>
  </si>
  <si>
    <t xml:space="preserve">Не более 10 шт.</t>
  </si>
  <si>
    <t xml:space="preserve">Рецензирование научных статей в научно-технических журналах из списка ВАК, издаваемых в РГРТУ </t>
  </si>
  <si>
    <t xml:space="preserve">Копия рецензии</t>
  </si>
  <si>
    <t xml:space="preserve">Работа в редколлегии научно-технических журналов из списка ВАК</t>
  </si>
  <si>
    <r>
      <rPr>
        <sz val="9"/>
        <color rgb="FF000000"/>
        <rFont val="Times New Roman"/>
        <family val="1"/>
        <charset val="204"/>
      </rPr>
      <t xml:space="preserve">Грантов, полученных студентами (под руководством), заработанных в конкурсах  Умник или от РНФ, или грантов, полученных студентами (под руководством), сумма которых 50000 руб. и более </t>
    </r>
    <r>
      <rPr>
        <vertAlign val="superscript"/>
        <sz val="9"/>
        <color rgb="FF000000"/>
        <rFont val="Times New Roman"/>
        <family val="1"/>
        <charset val="204"/>
      </rPr>
      <t xml:space="preserve">2)</t>
    </r>
    <r>
      <rPr>
        <sz val="9"/>
        <color rgb="FF000000"/>
        <rFont val="Times New Roman"/>
        <family val="1"/>
        <charset val="204"/>
      </rPr>
      <t xml:space="preserve"> </t>
    </r>
  </si>
  <si>
    <t xml:space="preserve">Протокол, диплом</t>
  </si>
  <si>
    <t xml:space="preserve">Наград, полученных студентами (под руководством) </t>
  </si>
  <si>
    <t xml:space="preserve">Участие в научном проекте совместно с зарубежным вузом-партнером, НИЦ или предприятием </t>
  </si>
  <si>
    <t xml:space="preserve">Соглашение, приказ</t>
  </si>
  <si>
    <t xml:space="preserve">4. Воспитательная работа 
</t>
  </si>
  <si>
    <t xml:space="preserve">Воспитательная работа в качестве куратора </t>
  </si>
  <si>
    <t xml:space="preserve">Кол-во групп </t>
  </si>
  <si>
    <t xml:space="preserve">Руководство обучающимися-участниками мероприятий спортивной и/или культмассовой направленности </t>
  </si>
  <si>
    <t xml:space="preserve">международных </t>
  </si>
  <si>
    <t xml:space="preserve">Приказ о направлении </t>
  </si>
  <si>
    <t xml:space="preserve">Кол-во мероприятий</t>
  </si>
  <si>
    <t xml:space="preserve">Для занявших призовое место 
(не более 10 шт.)</t>
  </si>
  <si>
    <t xml:space="preserve">Для участников (не более 10 шт.)</t>
  </si>
  <si>
    <t xml:space="preserve">всероссийских </t>
  </si>
  <si>
    <t xml:space="preserve">региональных, ведомственных </t>
  </si>
  <si>
    <t xml:space="preserve">Организация и проведение профориентационных, воспитательных и культурно-массовых мероприятий </t>
  </si>
  <si>
    <t xml:space="preserve">Приказ о проведении или о направлении </t>
  </si>
  <si>
    <r>
      <rPr>
        <b val="true"/>
        <sz val="9"/>
        <color rgb="FF000000"/>
        <rFont val="Times New Roman"/>
        <family val="1"/>
        <charset val="204"/>
      </rPr>
      <t xml:space="preserve">5. Другие виды работ</t>
    </r>
    <r>
      <rPr>
        <sz val="9"/>
        <color rgb="FF000000"/>
        <rFont val="Times New Roman"/>
        <family val="1"/>
        <charset val="204"/>
      </rPr>
      <t xml:space="preserve"> </t>
    </r>
  </si>
  <si>
    <t xml:space="preserve">Участие в деятельности общественных объединений </t>
  </si>
  <si>
    <t xml:space="preserve">методическая комиссия факультета</t>
  </si>
  <si>
    <t xml:space="preserve">Письмо или приказ о направлении </t>
  </si>
  <si>
    <t xml:space="preserve">Кол-во </t>
  </si>
  <si>
    <t xml:space="preserve">Для участника</t>
  </si>
  <si>
    <t xml:space="preserve">НМС</t>
  </si>
  <si>
    <t xml:space="preserve">диссертационный совет</t>
  </si>
  <si>
    <t xml:space="preserve">НТС</t>
  </si>
  <si>
    <t xml:space="preserve">Экспертная комиссия РГРТУ</t>
  </si>
  <si>
    <t xml:space="preserve">Участие в комиссиях государственных (муниципальных) органов </t>
  </si>
  <si>
    <t xml:space="preserve">Организация и проведение мероприятий по содействию трудоустройству выпускников </t>
  </si>
  <si>
    <t xml:space="preserve">Приказ о проведении </t>
  </si>
  <si>
    <t xml:space="preserve">Кол-во</t>
  </si>
  <si>
    <t xml:space="preserve">Руководство стажировкой НПР из зарубежного вуза-партнера </t>
  </si>
  <si>
    <t xml:space="preserve">Приказ </t>
  </si>
  <si>
    <t xml:space="preserve">Награда (премия) государственного, ведомственного, регионального уровня </t>
  </si>
  <si>
    <t xml:space="preserve">государственная (от Президента РФ, от Правительства РФ)</t>
  </si>
  <si>
    <t xml:space="preserve">ведомственная (от Минобрнауки)</t>
  </si>
  <si>
    <t xml:space="preserve">региональная (от Губернатора области, от администрации города)</t>
  </si>
  <si>
    <t xml:space="preserve">Организация студенческих мероприятий (конкурсы, хакатон, олимпиады и др.) </t>
  </si>
  <si>
    <t xml:space="preserve">на базе других вузов, входящих в ТОП-200 предметных рейтингов</t>
  </si>
  <si>
    <t xml:space="preserve">Приказ или письмо </t>
  </si>
  <si>
    <t xml:space="preserve">Для руководителя (не более 5 шт.)</t>
  </si>
  <si>
    <t xml:space="preserve">Для зам. руководителя (не более 5 шт.)</t>
  </si>
  <si>
    <t xml:space="preserve">Для члена оргкомитета (не более 5 шт.)</t>
  </si>
  <si>
    <t xml:space="preserve">на базе РГРТУ</t>
  </si>
  <si>
    <t xml:space="preserve">Итого:</t>
  </si>
  <si>
    <t xml:space="preserve">С учетом ставки:</t>
  </si>
  <si>
    <r>
      <rPr>
        <vertAlign val="superscript"/>
        <sz val="12"/>
        <color rgb="FF000000"/>
        <rFont val="Times New Roman"/>
        <family val="1"/>
        <charset val="204"/>
      </rPr>
      <t xml:space="preserve">1)</t>
    </r>
    <r>
      <rPr>
        <sz val="12"/>
        <color rgb="FF000000"/>
        <rFont val="Times New Roman"/>
        <family val="1"/>
        <charset val="204"/>
      </rPr>
      <t xml:space="preserve"> В данном пункте балл за единицу делится на число авторов (в число авторов включается редактор издания, т.е. под чьей редакцией выпущено издание).</t>
    </r>
  </si>
  <si>
    <r>
      <rPr>
        <vertAlign val="superscript"/>
        <sz val="12"/>
        <color rgb="FF000000"/>
        <rFont val="Times New Roman"/>
        <family val="1"/>
        <charset val="204"/>
      </rPr>
      <t xml:space="preserve">2)</t>
    </r>
    <r>
      <rPr>
        <sz val="12"/>
        <color rgb="FF000000"/>
        <rFont val="Times New Roman"/>
        <family val="1"/>
        <charset val="204"/>
      </rPr>
      <t xml:space="preserve"> Для подтверждения заявленных баллов необходимо предоставить справку от имени заведующего кафедрой, подтверждающую руководство преподавателя </t>
    </r>
  </si>
  <si>
    <t xml:space="preserve">     работой студента, получившего грант.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</si>
</sst>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0"/>
    <numFmt numFmtId="166" formatCode="0.00"/>
    <numFmt numFmtId="167" formatCode="0.0000"/>
    <numFmt numFmtId="168" formatCode="#,##0"/>
    <numFmt numFmtId="169" formatCode="General"/>
  </numFmts>
  <fonts count="18">
    <font>
      <sz val="11"/>
      <color rgb="FF000000"/>
      <name val="Calibri"/>
      <family val="2"/>
      <charset val="204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Calibri"/>
      <family val="2"/>
      <charset val="1"/>
    </font>
    <font>
      <b val="true"/>
      <sz val="12"/>
      <color rgb="FF000000"/>
      <name val="Times New Roman"/>
      <family val="1"/>
      <charset val="204"/>
    </font>
    <font>
      <sz val="12"/>
      <color rgb="FFC9211E"/>
      <name val="Times New Roman"/>
      <family val="1"/>
      <charset val="204"/>
    </font>
    <font>
      <b val="true"/>
      <sz val="11"/>
      <color rgb="FF000000"/>
      <name val="Times New Roman"/>
      <family val="1"/>
      <charset val="204"/>
    </font>
    <font>
      <sz val="9"/>
      <color rgb="FFC9211E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 val="true"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vertAlign val="superscript"/>
      <sz val="9"/>
      <color rgb="FF000000"/>
      <name val="Times New Roman"/>
      <family val="1"/>
      <charset val="204"/>
    </font>
    <font>
      <i val="true"/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vertAlign val="superscript"/>
      <sz val="12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9"/>
      <color rgb="FF000000"/>
      <name val="PT Astra Serif"/>
      <family val="1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CC"/>
        <bgColor rgb="FFFFFFFF"/>
      </patternFill>
    </fill>
    <fill>
      <patternFill patternType="solid">
        <fgColor rgb="FFFFFFFF"/>
        <bgColor rgb="FFFFFFCC"/>
      </patternFill>
    </fill>
  </fills>
  <borders count="12">
    <border diagonalUp="false" diagonalDown="false">
      <left/>
      <right/>
      <top/>
      <bottom/>
      <diagonal/>
    </border>
    <border diagonalUp="false" diagonalDown="false">
      <left/>
      <right style="thin"/>
      <top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thin"/>
      <right style="thin"/>
      <top style="hair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medium"/>
      <right style="medium"/>
      <top/>
      <bottom style="medium"/>
      <diagonal/>
    </border>
    <border diagonalUp="false" diagonalDown="false">
      <left/>
      <right/>
      <top style="thin"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5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left" vertical="top" textRotation="0" wrapText="false" indent="0" shrinkToFit="false"/>
      <protection locked="true" hidden="false"/>
    </xf>
    <xf numFmtId="164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left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2" borderId="2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7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8" fillId="2" borderId="2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7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9" fillId="0" borderId="2" xfId="0" applyFont="true" applyBorder="true" applyAlignment="true" applyProtection="true">
      <alignment horizontal="left" vertical="top" textRotation="0" wrapText="false" indent="0" shrinkToFit="false"/>
      <protection locked="true" hidden="false"/>
    </xf>
    <xf numFmtId="164" fontId="10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1" fillId="0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0" fillId="0" borderId="2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11" fillId="0" borderId="2" xfId="0" applyFont="true" applyBorder="true" applyAlignment="true" applyProtection="true">
      <alignment horizontal="center" vertical="center" textRotation="0" wrapText="false" indent="0" shrinkToFit="false" readingOrder="1"/>
      <protection locked="true" hidden="false"/>
    </xf>
    <xf numFmtId="164" fontId="11" fillId="0" borderId="2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1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11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1" fillId="2" borderId="2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6" fontId="11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1" fillId="0" borderId="2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7" fontId="11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1" fillId="0" borderId="2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13" fillId="0" borderId="2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4" fontId="11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1" fillId="0" borderId="2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11" fillId="2" borderId="2" xfId="0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4" fontId="0" fillId="0" borderId="4" xfId="0" applyFont="fals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1" fillId="0" borderId="5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1" fillId="0" borderId="6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8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6" fontId="11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3" fillId="0" borderId="7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4" fontId="11" fillId="3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3" fillId="0" borderId="2" xfId="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4" fontId="11" fillId="0" borderId="2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11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11" fillId="2" borderId="3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6" fontId="11" fillId="0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11" fillId="0" borderId="7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1" fillId="3" borderId="7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1" fillId="2" borderId="7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11" fillId="0" borderId="7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13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4" fillId="0" borderId="7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1" fillId="0" borderId="7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9" fillId="0" borderId="0" xfId="0" applyFont="true" applyBorder="false" applyAlignment="true" applyProtection="true">
      <alignment horizontal="left" vertical="top" textRotation="0" wrapText="false" indent="0" shrinkToFit="false"/>
      <protection locked="true" hidden="false"/>
    </xf>
    <xf numFmtId="164" fontId="9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9" fillId="0" borderId="0" xfId="0" applyFont="true" applyBorder="false" applyAlignment="true" applyProtection="true">
      <alignment horizontal="left" vertical="center" textRotation="0" wrapText="false" indent="0" shrinkToFit="false"/>
      <protection locked="true" hidden="false"/>
    </xf>
    <xf numFmtId="164" fontId="10" fillId="3" borderId="8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9" fontId="11" fillId="3" borderId="9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0" fillId="3" borderId="10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9" fontId="11" fillId="0" borderId="9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11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1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9" fillId="0" borderId="11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15" fillId="0" borderId="0" xfId="0" applyFont="true" applyBorder="false" applyAlignment="true" applyProtection="true">
      <alignment horizontal="left" vertical="center" textRotation="0" wrapText="false" indent="0" shrinkToFit="false"/>
      <protection locked="true" hidden="false"/>
    </xf>
    <xf numFmtId="164" fontId="16" fillId="0" borderId="0" xfId="0" applyFont="true" applyBorder="false" applyAlignment="true" applyProtection="true">
      <alignment horizontal="left" vertical="center" textRotation="0" wrapText="false" indent="0" shrinkToFit="false"/>
      <protection locked="true" hidden="false"/>
    </xf>
    <xf numFmtId="164" fontId="17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C9211E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P92"/>
  <sheetViews>
    <sheetView showFormulas="false" showGridLines="true" showRowColHeaders="true" showZeros="true" rightToLeft="false" tabSelected="true" showOutlineSymbols="true" defaultGridColor="true" view="normal" topLeftCell="A1" colorId="64" zoomScale="110" zoomScaleNormal="110" zoomScalePageLayoutView="100" workbookViewId="0">
      <selection pane="topLeft" activeCell="N14" activeCellId="0" sqref="N14"/>
    </sheetView>
  </sheetViews>
  <sheetFormatPr defaultColWidth="9.1484375" defaultRowHeight="15" zeroHeight="false" outlineLevelRow="0" outlineLevelCol="0"/>
  <cols>
    <col collapsed="false" customWidth="true" hidden="false" outlineLevel="0" max="1" min="1" style="1" width="16"/>
    <col collapsed="false" customWidth="true" hidden="false" outlineLevel="0" max="2" min="2" style="2" width="4.57"/>
    <col collapsed="false" customWidth="false" hidden="false" outlineLevel="0" max="3" min="3" style="3" width="9.13"/>
    <col collapsed="false" customWidth="true" hidden="false" outlineLevel="0" max="4" min="4" style="2" width="23.57"/>
    <col collapsed="false" customWidth="false" hidden="false" outlineLevel="0" max="7" min="5" style="2" width="9.13"/>
    <col collapsed="false" customWidth="true" hidden="false" outlineLevel="0" max="8" min="8" style="2" width="19.14"/>
    <col collapsed="false" customWidth="true" hidden="false" outlineLevel="0" max="9" min="9" style="2" width="12.57"/>
    <col collapsed="false" customWidth="false" hidden="false" outlineLevel="0" max="10" min="10" style="2" width="9.13"/>
    <col collapsed="false" customWidth="true" hidden="false" outlineLevel="0" max="11" min="11" style="2" width="29.71"/>
    <col collapsed="false" customWidth="true" hidden="false" outlineLevel="0" max="12" min="12" style="2" width="12.14"/>
    <col collapsed="false" customWidth="false" hidden="false" outlineLevel="0" max="13" min="13" style="2" width="9.13"/>
    <col collapsed="false" customWidth="true" hidden="false" outlineLevel="0" max="14" min="14" style="2" width="34.86"/>
    <col collapsed="false" customWidth="false" hidden="false" outlineLevel="0" max="1024" min="15" style="2" width="9.13"/>
  </cols>
  <sheetData>
    <row r="1" customFormat="false" ht="35.25" hidden="false" customHeight="true" outlineLevel="0" collapsed="false">
      <c r="A1" s="4" t="s">
        <v>0</v>
      </c>
      <c r="B1" s="4"/>
      <c r="C1" s="4"/>
      <c r="D1" s="5" t="s">
        <v>1</v>
      </c>
      <c r="E1" s="5"/>
      <c r="F1" s="5"/>
      <c r="G1" s="5"/>
      <c r="H1" s="6" t="s">
        <v>2</v>
      </c>
      <c r="I1" s="7" t="s">
        <v>3</v>
      </c>
      <c r="J1" s="7"/>
      <c r="K1" s="7"/>
      <c r="L1" s="8" t="s">
        <v>4</v>
      </c>
      <c r="M1" s="5" t="n">
        <v>0</v>
      </c>
      <c r="N1" s="9"/>
      <c r="O1" s="9"/>
      <c r="P1" s="9"/>
    </row>
    <row r="2" customFormat="false" ht="15" hidden="false" customHeight="true" outlineLevel="0" collapsed="false">
      <c r="A2" s="10"/>
      <c r="B2" s="11" t="s">
        <v>5</v>
      </c>
      <c r="C2" s="11"/>
      <c r="D2" s="11"/>
      <c r="E2" s="11"/>
      <c r="F2" s="11"/>
      <c r="G2" s="11"/>
      <c r="H2" s="11"/>
      <c r="I2" s="11"/>
      <c r="J2" s="11"/>
      <c r="K2" s="11"/>
      <c r="L2" s="12" t="s">
        <v>6</v>
      </c>
      <c r="M2" s="12" t="s">
        <v>6</v>
      </c>
    </row>
    <row r="3" customFormat="false" ht="24" hidden="false" customHeight="true" outlineLevel="0" collapsed="false">
      <c r="A3" s="11" t="s">
        <v>7</v>
      </c>
      <c r="B3" s="11" t="s">
        <v>8</v>
      </c>
      <c r="C3" s="11"/>
      <c r="D3" s="11"/>
      <c r="E3" s="11"/>
      <c r="F3" s="11"/>
      <c r="G3" s="11"/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</row>
    <row r="4" customFormat="false" ht="22.35" hidden="false" customHeight="true" outlineLevel="0" collapsed="false">
      <c r="A4" s="13" t="s">
        <v>15</v>
      </c>
      <c r="B4" s="14" t="n">
        <v>1</v>
      </c>
      <c r="C4" s="15" t="s">
        <v>16</v>
      </c>
      <c r="D4" s="15"/>
      <c r="E4" s="15"/>
      <c r="F4" s="15"/>
      <c r="G4" s="15"/>
      <c r="H4" s="16" t="s">
        <v>17</v>
      </c>
      <c r="I4" s="16" t="s">
        <v>18</v>
      </c>
      <c r="J4" s="17" t="n">
        <v>1</v>
      </c>
      <c r="K4" s="16" t="s">
        <v>6</v>
      </c>
      <c r="L4" s="18"/>
      <c r="M4" s="19" t="n">
        <f aca="false">J4*L4</f>
        <v>0</v>
      </c>
    </row>
    <row r="5" customFormat="false" ht="13.5" hidden="false" customHeight="true" outlineLevel="0" collapsed="false">
      <c r="A5" s="13"/>
      <c r="B5" s="14" t="n">
        <v>2</v>
      </c>
      <c r="C5" s="15" t="s">
        <v>19</v>
      </c>
      <c r="D5" s="15"/>
      <c r="E5" s="15"/>
      <c r="F5" s="15"/>
      <c r="G5" s="15"/>
      <c r="H5" s="16" t="s">
        <v>20</v>
      </c>
      <c r="I5" s="16" t="s">
        <v>18</v>
      </c>
      <c r="J5" s="17" t="n">
        <v>3</v>
      </c>
      <c r="K5" s="16" t="s">
        <v>6</v>
      </c>
      <c r="L5" s="18"/>
      <c r="M5" s="19" t="n">
        <f aca="false">J5*L5</f>
        <v>0</v>
      </c>
    </row>
    <row r="6" customFormat="false" ht="26.25" hidden="false" customHeight="true" outlineLevel="0" collapsed="false">
      <c r="A6" s="13"/>
      <c r="B6" s="14" t="n">
        <v>3</v>
      </c>
      <c r="C6" s="15" t="s">
        <v>21</v>
      </c>
      <c r="D6" s="15"/>
      <c r="E6" s="15"/>
      <c r="F6" s="15"/>
      <c r="G6" s="15"/>
      <c r="H6" s="16" t="s">
        <v>22</v>
      </c>
      <c r="I6" s="16" t="s">
        <v>23</v>
      </c>
      <c r="J6" s="17" t="n">
        <v>3</v>
      </c>
      <c r="K6" s="16" t="s">
        <v>6</v>
      </c>
      <c r="L6" s="18"/>
      <c r="M6" s="19" t="n">
        <f aca="false">J6*L6</f>
        <v>0</v>
      </c>
    </row>
    <row r="7" customFormat="false" ht="15.75" hidden="false" customHeight="true" outlineLevel="0" collapsed="false">
      <c r="A7" s="13"/>
      <c r="B7" s="14" t="n">
        <v>4</v>
      </c>
      <c r="C7" s="20" t="s">
        <v>24</v>
      </c>
      <c r="D7" s="20"/>
      <c r="E7" s="20"/>
      <c r="F7" s="20"/>
      <c r="G7" s="20"/>
      <c r="H7" s="16" t="s">
        <v>25</v>
      </c>
      <c r="I7" s="16" t="s">
        <v>26</v>
      </c>
      <c r="J7" s="21" t="n">
        <v>0.0277777777777778</v>
      </c>
      <c r="K7" s="16" t="s">
        <v>27</v>
      </c>
      <c r="L7" s="18"/>
      <c r="M7" s="19" t="n">
        <f aca="false">J7*L7</f>
        <v>0</v>
      </c>
      <c r="N7" s="9"/>
    </row>
    <row r="8" customFormat="false" ht="21.75" hidden="false" customHeight="true" outlineLevel="0" collapsed="false">
      <c r="A8" s="13" t="s">
        <v>28</v>
      </c>
      <c r="B8" s="14" t="n">
        <v>1</v>
      </c>
      <c r="C8" s="22" t="s">
        <v>29</v>
      </c>
      <c r="D8" s="22"/>
      <c r="E8" s="23" t="s">
        <v>30</v>
      </c>
      <c r="F8" s="23"/>
      <c r="G8" s="23"/>
      <c r="H8" s="16" t="s">
        <v>31</v>
      </c>
      <c r="I8" s="24" t="s">
        <v>32</v>
      </c>
      <c r="J8" s="17" t="n">
        <v>3</v>
      </c>
      <c r="K8" s="25" t="s">
        <v>6</v>
      </c>
      <c r="L8" s="26"/>
      <c r="M8" s="19" t="n">
        <f aca="false">J8*L8</f>
        <v>0</v>
      </c>
      <c r="N8" s="27"/>
    </row>
    <row r="9" customFormat="false" ht="16.5" hidden="false" customHeight="true" outlineLevel="0" collapsed="false">
      <c r="A9" s="13"/>
      <c r="B9" s="14"/>
      <c r="C9" s="22"/>
      <c r="D9" s="22"/>
      <c r="E9" s="23" t="s">
        <v>33</v>
      </c>
      <c r="F9" s="23"/>
      <c r="G9" s="23"/>
      <c r="H9" s="16"/>
      <c r="I9" s="24"/>
      <c r="J9" s="17" t="n">
        <v>2</v>
      </c>
      <c r="K9" s="25"/>
      <c r="L9" s="26"/>
      <c r="M9" s="19" t="n">
        <f aca="false">J9*L9</f>
        <v>0</v>
      </c>
      <c r="N9" s="27"/>
    </row>
    <row r="10" customFormat="false" ht="27" hidden="false" customHeight="true" outlineLevel="0" collapsed="false">
      <c r="A10" s="13"/>
      <c r="B10" s="14" t="n">
        <v>2</v>
      </c>
      <c r="C10" s="22" t="s">
        <v>34</v>
      </c>
      <c r="D10" s="22"/>
      <c r="E10" s="23" t="s">
        <v>35</v>
      </c>
      <c r="F10" s="23"/>
      <c r="G10" s="23"/>
      <c r="H10" s="16"/>
      <c r="I10" s="24"/>
      <c r="J10" s="17" t="n">
        <v>1</v>
      </c>
      <c r="K10" s="25"/>
      <c r="L10" s="26"/>
      <c r="M10" s="19" t="n">
        <f aca="false">J10*L10</f>
        <v>0</v>
      </c>
    </row>
    <row r="11" customFormat="false" ht="19.5" hidden="false" customHeight="true" outlineLevel="0" collapsed="false">
      <c r="A11" s="13"/>
      <c r="B11" s="14" t="n">
        <v>3</v>
      </c>
      <c r="C11" s="15" t="s">
        <v>36</v>
      </c>
      <c r="D11" s="15"/>
      <c r="E11" s="23" t="s">
        <v>37</v>
      </c>
      <c r="F11" s="23"/>
      <c r="G11" s="23"/>
      <c r="H11" s="16" t="s">
        <v>38</v>
      </c>
      <c r="I11" s="16" t="s">
        <v>18</v>
      </c>
      <c r="J11" s="17" t="n">
        <v>20</v>
      </c>
      <c r="K11" s="16" t="s">
        <v>39</v>
      </c>
      <c r="L11" s="18"/>
      <c r="M11" s="19" t="n">
        <f aca="false">J11*L11*1.5</f>
        <v>0</v>
      </c>
    </row>
    <row r="12" customFormat="false" ht="19.5" hidden="false" customHeight="true" outlineLevel="0" collapsed="false">
      <c r="A12" s="13"/>
      <c r="B12" s="14"/>
      <c r="C12" s="15"/>
      <c r="D12" s="15"/>
      <c r="E12" s="23"/>
      <c r="F12" s="23"/>
      <c r="G12" s="23"/>
      <c r="H12" s="16"/>
      <c r="I12" s="16"/>
      <c r="J12" s="17"/>
      <c r="K12" s="16" t="s">
        <v>40</v>
      </c>
      <c r="L12" s="18"/>
      <c r="M12" s="19" t="n">
        <f aca="false">J11*L12</f>
        <v>0</v>
      </c>
    </row>
    <row r="13" customFormat="false" ht="19.5" hidden="false" customHeight="true" outlineLevel="0" collapsed="false">
      <c r="A13" s="13"/>
      <c r="B13" s="14"/>
      <c r="C13" s="15"/>
      <c r="D13" s="15"/>
      <c r="E13" s="23" t="s">
        <v>41</v>
      </c>
      <c r="F13" s="23"/>
      <c r="G13" s="23"/>
      <c r="H13" s="16"/>
      <c r="I13" s="16"/>
      <c r="J13" s="17" t="n">
        <v>10</v>
      </c>
      <c r="K13" s="16" t="s">
        <v>39</v>
      </c>
      <c r="L13" s="18"/>
      <c r="M13" s="19" t="n">
        <f aca="false">J13*L13*1.5</f>
        <v>0</v>
      </c>
    </row>
    <row r="14" customFormat="false" ht="19.5" hidden="false" customHeight="true" outlineLevel="0" collapsed="false">
      <c r="A14" s="13"/>
      <c r="B14" s="14"/>
      <c r="C14" s="15"/>
      <c r="D14" s="15"/>
      <c r="E14" s="23"/>
      <c r="F14" s="23"/>
      <c r="G14" s="23"/>
      <c r="H14" s="16"/>
      <c r="I14" s="16"/>
      <c r="J14" s="17"/>
      <c r="K14" s="16" t="s">
        <v>40</v>
      </c>
      <c r="L14" s="18"/>
      <c r="M14" s="19" t="n">
        <f aca="false">J13*L14</f>
        <v>0</v>
      </c>
    </row>
    <row r="15" customFormat="false" ht="27.75" hidden="false" customHeight="true" outlineLevel="0" collapsed="false">
      <c r="A15" s="13"/>
      <c r="B15" s="14" t="n">
        <v>4</v>
      </c>
      <c r="C15" s="15" t="s">
        <v>42</v>
      </c>
      <c r="D15" s="15"/>
      <c r="E15" s="15"/>
      <c r="F15" s="15"/>
      <c r="G15" s="15"/>
      <c r="H15" s="16" t="s">
        <v>43</v>
      </c>
      <c r="I15" s="16" t="s">
        <v>18</v>
      </c>
      <c r="J15" s="17" t="n">
        <v>5</v>
      </c>
      <c r="K15" s="17"/>
      <c r="L15" s="18"/>
      <c r="M15" s="19" t="n">
        <f aca="false">J15*IF(L15&gt;10,10,L15)</f>
        <v>0</v>
      </c>
    </row>
    <row r="16" customFormat="false" ht="16.5" hidden="false" customHeight="true" outlineLevel="0" collapsed="false">
      <c r="A16" s="13"/>
      <c r="B16" s="16" t="n">
        <v>5</v>
      </c>
      <c r="C16" s="28" t="s">
        <v>44</v>
      </c>
      <c r="D16" s="28"/>
      <c r="E16" s="28"/>
      <c r="F16" s="28"/>
      <c r="G16" s="28"/>
      <c r="H16" s="16" t="s">
        <v>45</v>
      </c>
      <c r="I16" s="16" t="s">
        <v>26</v>
      </c>
      <c r="J16" s="17" t="n">
        <v>1</v>
      </c>
      <c r="K16" s="17"/>
      <c r="L16" s="18"/>
      <c r="M16" s="19" t="n">
        <f aca="false">J16*IF(L16&gt;10,10,L16)</f>
        <v>0</v>
      </c>
    </row>
    <row r="17" customFormat="false" ht="18" hidden="false" customHeight="true" outlineLevel="0" collapsed="false">
      <c r="A17" s="13"/>
      <c r="B17" s="16" t="n">
        <v>6</v>
      </c>
      <c r="C17" s="29" t="s">
        <v>46</v>
      </c>
      <c r="D17" s="29"/>
      <c r="E17" s="29"/>
      <c r="F17" s="29"/>
      <c r="G17" s="29"/>
      <c r="H17" s="16" t="s">
        <v>47</v>
      </c>
      <c r="I17" s="16" t="s">
        <v>18</v>
      </c>
      <c r="J17" s="17"/>
      <c r="K17" s="17" t="s">
        <v>48</v>
      </c>
      <c r="L17" s="18"/>
      <c r="M17" s="19"/>
      <c r="N17" s="30"/>
    </row>
    <row r="18" customFormat="false" ht="12.75" hidden="false" customHeight="true" outlineLevel="0" collapsed="false">
      <c r="A18" s="13" t="s">
        <v>49</v>
      </c>
      <c r="B18" s="14" t="n">
        <v>1</v>
      </c>
      <c r="C18" s="15" t="s">
        <v>50</v>
      </c>
      <c r="D18" s="15"/>
      <c r="E18" s="23" t="s">
        <v>51</v>
      </c>
      <c r="F18" s="23"/>
      <c r="G18" s="23"/>
      <c r="H18" s="24" t="s">
        <v>52</v>
      </c>
      <c r="I18" s="16" t="s">
        <v>18</v>
      </c>
      <c r="J18" s="17" t="n">
        <v>15</v>
      </c>
      <c r="K18" s="16" t="s">
        <v>6</v>
      </c>
      <c r="L18" s="18"/>
      <c r="M18" s="19" t="n">
        <f aca="false">J18*L18</f>
        <v>0</v>
      </c>
    </row>
    <row r="19" customFormat="false" ht="12.75" hidden="false" customHeight="true" outlineLevel="0" collapsed="false">
      <c r="A19" s="13"/>
      <c r="B19" s="14"/>
      <c r="C19" s="15"/>
      <c r="D19" s="15"/>
      <c r="E19" s="23" t="s">
        <v>53</v>
      </c>
      <c r="F19" s="23"/>
      <c r="G19" s="23"/>
      <c r="H19" s="24"/>
      <c r="I19" s="16"/>
      <c r="J19" s="17" t="n">
        <v>7</v>
      </c>
      <c r="K19" s="16" t="s">
        <v>6</v>
      </c>
      <c r="L19" s="18"/>
      <c r="M19" s="19" t="n">
        <f aca="false">J19*L19</f>
        <v>0</v>
      </c>
    </row>
    <row r="20" customFormat="false" ht="12.75" hidden="false" customHeight="true" outlineLevel="0" collapsed="false">
      <c r="A20" s="13"/>
      <c r="B20" s="14" t="n">
        <v>2</v>
      </c>
      <c r="C20" s="15" t="s">
        <v>54</v>
      </c>
      <c r="D20" s="15"/>
      <c r="E20" s="23" t="s">
        <v>55</v>
      </c>
      <c r="F20" s="23"/>
      <c r="G20" s="23"/>
      <c r="H20" s="16" t="s">
        <v>56</v>
      </c>
      <c r="I20" s="16" t="s">
        <v>57</v>
      </c>
      <c r="J20" s="17" t="n">
        <v>40</v>
      </c>
      <c r="K20" s="16" t="s">
        <v>6</v>
      </c>
      <c r="L20" s="18"/>
      <c r="M20" s="19" t="n">
        <f aca="false">J20*L20</f>
        <v>0</v>
      </c>
    </row>
    <row r="21" customFormat="false" ht="14.9" hidden="false" customHeight="true" outlineLevel="0" collapsed="false">
      <c r="A21" s="13"/>
      <c r="B21" s="14"/>
      <c r="C21" s="15"/>
      <c r="D21" s="15"/>
      <c r="E21" s="23" t="s">
        <v>58</v>
      </c>
      <c r="F21" s="23"/>
      <c r="G21" s="23"/>
      <c r="H21" s="16"/>
      <c r="I21" s="16"/>
      <c r="J21" s="17" t="n">
        <v>20</v>
      </c>
      <c r="K21" s="16" t="s">
        <v>6</v>
      </c>
      <c r="L21" s="18"/>
      <c r="M21" s="19" t="n">
        <f aca="false">J21*L21</f>
        <v>0</v>
      </c>
    </row>
    <row r="22" customFormat="false" ht="21.7" hidden="false" customHeight="true" outlineLevel="0" collapsed="false">
      <c r="A22" s="13"/>
      <c r="B22" s="14" t="n">
        <v>3</v>
      </c>
      <c r="C22" s="20" t="s">
        <v>59</v>
      </c>
      <c r="D22" s="20"/>
      <c r="E22" s="20"/>
      <c r="F22" s="20"/>
      <c r="G22" s="20"/>
      <c r="H22" s="16" t="s">
        <v>60</v>
      </c>
      <c r="I22" s="16" t="s">
        <v>61</v>
      </c>
      <c r="J22" s="17" t="n">
        <v>2</v>
      </c>
      <c r="K22" s="16" t="s">
        <v>6</v>
      </c>
      <c r="L22" s="18"/>
      <c r="M22" s="19" t="n">
        <f aca="false">J22*L22</f>
        <v>0</v>
      </c>
    </row>
    <row r="23" customFormat="false" ht="12.75" hidden="false" customHeight="true" outlineLevel="0" collapsed="false">
      <c r="A23" s="13"/>
      <c r="B23" s="14" t="n">
        <v>4</v>
      </c>
      <c r="C23" s="15" t="s">
        <v>62</v>
      </c>
      <c r="D23" s="15"/>
      <c r="E23" s="15"/>
      <c r="F23" s="15"/>
      <c r="G23" s="15"/>
      <c r="H23" s="16" t="s">
        <v>63</v>
      </c>
      <c r="I23" s="16" t="s">
        <v>18</v>
      </c>
      <c r="J23" s="17" t="n">
        <v>20</v>
      </c>
      <c r="K23" s="16"/>
      <c r="L23" s="18"/>
      <c r="M23" s="31" t="n">
        <f aca="false">J23*L23</f>
        <v>0</v>
      </c>
    </row>
    <row r="24" customFormat="false" ht="13.5" hidden="false" customHeight="true" outlineLevel="0" collapsed="false">
      <c r="A24" s="13"/>
      <c r="B24" s="14" t="n">
        <v>5</v>
      </c>
      <c r="C24" s="15" t="s">
        <v>64</v>
      </c>
      <c r="D24" s="15"/>
      <c r="E24" s="15"/>
      <c r="F24" s="15"/>
      <c r="G24" s="15"/>
      <c r="H24" s="16"/>
      <c r="I24" s="16" t="s">
        <v>18</v>
      </c>
      <c r="J24" s="17" t="n">
        <v>10</v>
      </c>
      <c r="K24" s="16" t="s">
        <v>6</v>
      </c>
      <c r="L24" s="18"/>
      <c r="M24" s="19" t="n">
        <f aca="false">J24*L24</f>
        <v>0</v>
      </c>
    </row>
    <row r="25" customFormat="false" ht="13.5" hidden="false" customHeight="true" outlineLevel="0" collapsed="false">
      <c r="A25" s="13"/>
      <c r="B25" s="14" t="n">
        <v>6</v>
      </c>
      <c r="C25" s="20" t="s">
        <v>65</v>
      </c>
      <c r="D25" s="20"/>
      <c r="E25" s="20"/>
      <c r="F25" s="20"/>
      <c r="G25" s="20"/>
      <c r="H25" s="16" t="s">
        <v>66</v>
      </c>
      <c r="I25" s="16" t="s">
        <v>18</v>
      </c>
      <c r="J25" s="17" t="n">
        <v>10</v>
      </c>
      <c r="K25" s="16" t="s">
        <v>6</v>
      </c>
      <c r="L25" s="18"/>
      <c r="M25" s="19" t="n">
        <f aca="false">J25*L25</f>
        <v>0</v>
      </c>
    </row>
    <row r="26" customFormat="false" ht="15.75" hidden="false" customHeight="true" outlineLevel="0" collapsed="false">
      <c r="A26" s="13"/>
      <c r="B26" s="14" t="n">
        <v>7</v>
      </c>
      <c r="C26" s="15" t="s">
        <v>67</v>
      </c>
      <c r="D26" s="15"/>
      <c r="E26" s="15"/>
      <c r="F26" s="15"/>
      <c r="G26" s="15"/>
      <c r="H26" s="16" t="s">
        <v>68</v>
      </c>
      <c r="I26" s="16" t="s">
        <v>18</v>
      </c>
      <c r="J26" s="17" t="n">
        <v>5</v>
      </c>
      <c r="K26" s="16" t="s">
        <v>6</v>
      </c>
      <c r="L26" s="18"/>
      <c r="M26" s="19" t="n">
        <f aca="false">J26*L26</f>
        <v>0</v>
      </c>
    </row>
    <row r="27" customFormat="false" ht="24.75" hidden="false" customHeight="true" outlineLevel="0" collapsed="false">
      <c r="A27" s="13"/>
      <c r="B27" s="14" t="n">
        <v>8</v>
      </c>
      <c r="C27" s="15" t="s">
        <v>69</v>
      </c>
      <c r="D27" s="15"/>
      <c r="E27" s="23" t="s">
        <v>70</v>
      </c>
      <c r="F27" s="23"/>
      <c r="G27" s="23"/>
      <c r="H27" s="16" t="s">
        <v>71</v>
      </c>
      <c r="I27" s="16" t="s">
        <v>18</v>
      </c>
      <c r="J27" s="17" t="n">
        <v>20</v>
      </c>
      <c r="K27" s="16" t="s">
        <v>72</v>
      </c>
      <c r="L27" s="18"/>
      <c r="M27" s="19" t="n">
        <f aca="false">J27*L27</f>
        <v>0</v>
      </c>
    </row>
    <row r="28" customFormat="false" ht="24.75" hidden="false" customHeight="true" outlineLevel="0" collapsed="false">
      <c r="A28" s="13"/>
      <c r="B28" s="14"/>
      <c r="C28" s="15"/>
      <c r="D28" s="15"/>
      <c r="E28" s="23"/>
      <c r="F28" s="23"/>
      <c r="G28" s="23"/>
      <c r="H28" s="16"/>
      <c r="I28" s="16" t="s">
        <v>18</v>
      </c>
      <c r="J28" s="17" t="n">
        <v>25</v>
      </c>
      <c r="K28" s="16" t="s">
        <v>73</v>
      </c>
      <c r="L28" s="18"/>
      <c r="M28" s="19" t="n">
        <f aca="false">J28*L28</f>
        <v>0</v>
      </c>
    </row>
    <row r="29" customFormat="false" ht="24.75" hidden="false" customHeight="true" outlineLevel="0" collapsed="false">
      <c r="A29" s="13"/>
      <c r="B29" s="14"/>
      <c r="C29" s="15"/>
      <c r="D29" s="15"/>
      <c r="E29" s="23" t="s">
        <v>74</v>
      </c>
      <c r="F29" s="23"/>
      <c r="G29" s="23"/>
      <c r="H29" s="16"/>
      <c r="I29" s="16" t="s">
        <v>18</v>
      </c>
      <c r="J29" s="17" t="n">
        <v>10</v>
      </c>
      <c r="K29" s="16" t="s">
        <v>72</v>
      </c>
      <c r="L29" s="18"/>
      <c r="M29" s="19" t="n">
        <f aca="false">J29*L29</f>
        <v>0</v>
      </c>
    </row>
    <row r="30" customFormat="false" ht="24.75" hidden="false" customHeight="true" outlineLevel="0" collapsed="false">
      <c r="A30" s="13"/>
      <c r="B30" s="14"/>
      <c r="C30" s="15"/>
      <c r="D30" s="15"/>
      <c r="E30" s="23"/>
      <c r="F30" s="23"/>
      <c r="G30" s="23"/>
      <c r="H30" s="16"/>
      <c r="I30" s="16" t="s">
        <v>18</v>
      </c>
      <c r="J30" s="17" t="n">
        <v>15</v>
      </c>
      <c r="K30" s="16" t="s">
        <v>73</v>
      </c>
      <c r="L30" s="18"/>
      <c r="M30" s="19" t="n">
        <f aca="false">J30*L30</f>
        <v>0</v>
      </c>
    </row>
    <row r="31" customFormat="false" ht="24.75" hidden="false" customHeight="true" outlineLevel="0" collapsed="false">
      <c r="A31" s="13"/>
      <c r="B31" s="14"/>
      <c r="C31" s="15"/>
      <c r="D31" s="15"/>
      <c r="E31" s="23" t="s">
        <v>75</v>
      </c>
      <c r="F31" s="23"/>
      <c r="G31" s="23"/>
      <c r="H31" s="16"/>
      <c r="I31" s="16" t="s">
        <v>18</v>
      </c>
      <c r="J31" s="17" t="n">
        <v>10</v>
      </c>
      <c r="K31" s="16" t="s">
        <v>72</v>
      </c>
      <c r="L31" s="18"/>
      <c r="M31" s="19" t="n">
        <f aca="false">J31*L31</f>
        <v>0</v>
      </c>
    </row>
    <row r="32" customFormat="false" ht="24.75" hidden="false" customHeight="true" outlineLevel="0" collapsed="false">
      <c r="A32" s="13"/>
      <c r="B32" s="14"/>
      <c r="C32" s="15"/>
      <c r="D32" s="15"/>
      <c r="E32" s="23"/>
      <c r="F32" s="23"/>
      <c r="G32" s="23"/>
      <c r="H32" s="16"/>
      <c r="I32" s="16" t="s">
        <v>18</v>
      </c>
      <c r="J32" s="17" t="n">
        <v>15</v>
      </c>
      <c r="K32" s="16" t="s">
        <v>73</v>
      </c>
      <c r="L32" s="18"/>
      <c r="M32" s="19" t="n">
        <f aca="false">J32*L32</f>
        <v>0</v>
      </c>
    </row>
    <row r="33" customFormat="false" ht="24.75" hidden="false" customHeight="true" outlineLevel="0" collapsed="false">
      <c r="A33" s="13"/>
      <c r="B33" s="14"/>
      <c r="C33" s="15"/>
      <c r="D33" s="15"/>
      <c r="E33" s="23" t="s">
        <v>76</v>
      </c>
      <c r="F33" s="23"/>
      <c r="G33" s="23"/>
      <c r="H33" s="16" t="s">
        <v>77</v>
      </c>
      <c r="I33" s="16" t="s">
        <v>18</v>
      </c>
      <c r="J33" s="17" t="n">
        <v>10</v>
      </c>
      <c r="K33" s="16" t="s">
        <v>72</v>
      </c>
      <c r="L33" s="18"/>
      <c r="M33" s="19" t="n">
        <f aca="false">J33*L33</f>
        <v>0</v>
      </c>
    </row>
    <row r="34" customFormat="false" ht="24.75" hidden="false" customHeight="true" outlineLevel="0" collapsed="false">
      <c r="A34" s="13"/>
      <c r="B34" s="14"/>
      <c r="C34" s="15"/>
      <c r="D34" s="15"/>
      <c r="E34" s="23"/>
      <c r="F34" s="23"/>
      <c r="G34" s="23"/>
      <c r="H34" s="16"/>
      <c r="I34" s="16" t="s">
        <v>18</v>
      </c>
      <c r="J34" s="17" t="n">
        <v>15</v>
      </c>
      <c r="K34" s="16" t="s">
        <v>73</v>
      </c>
      <c r="L34" s="18"/>
      <c r="M34" s="19" t="n">
        <f aca="false">J34*L34</f>
        <v>0</v>
      </c>
    </row>
    <row r="35" customFormat="false" ht="24.75" hidden="false" customHeight="true" outlineLevel="0" collapsed="false">
      <c r="A35" s="13"/>
      <c r="B35" s="14"/>
      <c r="C35" s="15"/>
      <c r="D35" s="15"/>
      <c r="E35" s="23" t="s">
        <v>78</v>
      </c>
      <c r="F35" s="23"/>
      <c r="G35" s="23"/>
      <c r="H35" s="16"/>
      <c r="I35" s="16" t="s">
        <v>18</v>
      </c>
      <c r="J35" s="17" t="n">
        <v>3</v>
      </c>
      <c r="K35" s="16" t="s">
        <v>72</v>
      </c>
      <c r="L35" s="18"/>
      <c r="M35" s="19" t="n">
        <f aca="false">J35*L35</f>
        <v>0</v>
      </c>
    </row>
    <row r="36" customFormat="false" ht="24.75" hidden="false" customHeight="true" outlineLevel="0" collapsed="false">
      <c r="A36" s="13"/>
      <c r="B36" s="14"/>
      <c r="C36" s="15"/>
      <c r="D36" s="15"/>
      <c r="E36" s="23"/>
      <c r="F36" s="23"/>
      <c r="G36" s="23"/>
      <c r="H36" s="16"/>
      <c r="I36" s="16" t="s">
        <v>18</v>
      </c>
      <c r="J36" s="17" t="n">
        <v>5</v>
      </c>
      <c r="K36" s="16" t="s">
        <v>73</v>
      </c>
      <c r="L36" s="18"/>
      <c r="M36" s="19" t="n">
        <f aca="false">J36*L36</f>
        <v>0</v>
      </c>
    </row>
    <row r="37" customFormat="false" ht="24.75" hidden="false" customHeight="true" outlineLevel="0" collapsed="false">
      <c r="A37" s="13"/>
      <c r="B37" s="14" t="n">
        <v>9</v>
      </c>
      <c r="C37" s="15" t="s">
        <v>79</v>
      </c>
      <c r="D37" s="15"/>
      <c r="E37" s="23" t="s">
        <v>80</v>
      </c>
      <c r="F37" s="23"/>
      <c r="G37" s="23"/>
      <c r="H37" s="16" t="s">
        <v>81</v>
      </c>
      <c r="I37" s="16" t="s">
        <v>82</v>
      </c>
      <c r="J37" s="17" t="n">
        <v>10</v>
      </c>
      <c r="K37" s="16" t="s">
        <v>72</v>
      </c>
      <c r="L37" s="18"/>
      <c r="M37" s="19" t="n">
        <f aca="false">J37*L37</f>
        <v>0</v>
      </c>
    </row>
    <row r="38" customFormat="false" ht="24.75" hidden="false" customHeight="true" outlineLevel="0" collapsed="false">
      <c r="A38" s="13"/>
      <c r="B38" s="14"/>
      <c r="C38" s="15"/>
      <c r="D38" s="15"/>
      <c r="E38" s="23"/>
      <c r="F38" s="23"/>
      <c r="G38" s="23"/>
      <c r="H38" s="16"/>
      <c r="I38" s="16"/>
      <c r="J38" s="17" t="n">
        <v>15</v>
      </c>
      <c r="K38" s="16" t="s">
        <v>73</v>
      </c>
      <c r="L38" s="18"/>
      <c r="M38" s="19" t="n">
        <f aca="false">J38*L38</f>
        <v>0</v>
      </c>
    </row>
    <row r="39" customFormat="false" ht="24.75" hidden="false" customHeight="true" outlineLevel="0" collapsed="false">
      <c r="A39" s="13"/>
      <c r="B39" s="14"/>
      <c r="C39" s="15"/>
      <c r="D39" s="15"/>
      <c r="E39" s="23" t="s">
        <v>83</v>
      </c>
      <c r="F39" s="23"/>
      <c r="G39" s="23"/>
      <c r="H39" s="16" t="s">
        <v>84</v>
      </c>
      <c r="I39" s="16"/>
      <c r="J39" s="17" t="n">
        <v>2</v>
      </c>
      <c r="K39" s="16" t="s">
        <v>72</v>
      </c>
      <c r="L39" s="18"/>
      <c r="M39" s="19" t="n">
        <f aca="false">J39*L39</f>
        <v>0</v>
      </c>
    </row>
    <row r="40" customFormat="false" ht="24.75" hidden="false" customHeight="true" outlineLevel="0" collapsed="false">
      <c r="A40" s="13"/>
      <c r="B40" s="14"/>
      <c r="C40" s="15"/>
      <c r="D40" s="15"/>
      <c r="E40" s="23"/>
      <c r="F40" s="23"/>
      <c r="G40" s="23"/>
      <c r="H40" s="16"/>
      <c r="I40" s="16"/>
      <c r="J40" s="17" t="n">
        <v>4</v>
      </c>
      <c r="K40" s="16" t="s">
        <v>73</v>
      </c>
      <c r="L40" s="18"/>
      <c r="M40" s="19" t="n">
        <f aca="false">J40*L40</f>
        <v>0</v>
      </c>
    </row>
    <row r="41" customFormat="false" ht="12" hidden="false" customHeight="true" outlineLevel="0" collapsed="false">
      <c r="A41" s="13"/>
      <c r="B41" s="14" t="n">
        <v>10</v>
      </c>
      <c r="C41" s="15" t="s">
        <v>85</v>
      </c>
      <c r="D41" s="15"/>
      <c r="E41" s="23" t="s">
        <v>86</v>
      </c>
      <c r="F41" s="23"/>
      <c r="G41" s="23"/>
      <c r="H41" s="16" t="s">
        <v>87</v>
      </c>
      <c r="I41" s="16" t="s">
        <v>88</v>
      </c>
      <c r="J41" s="17" t="n">
        <v>50</v>
      </c>
      <c r="K41" s="16" t="s">
        <v>6</v>
      </c>
      <c r="L41" s="18"/>
      <c r="M41" s="19" t="n">
        <f aca="false">J41*L41</f>
        <v>0</v>
      </c>
    </row>
    <row r="42" customFormat="false" ht="12" hidden="false" customHeight="true" outlineLevel="0" collapsed="false">
      <c r="A42" s="13"/>
      <c r="B42" s="14"/>
      <c r="C42" s="15"/>
      <c r="D42" s="15"/>
      <c r="E42" s="23" t="s">
        <v>89</v>
      </c>
      <c r="F42" s="23"/>
      <c r="G42" s="23"/>
      <c r="H42" s="16"/>
      <c r="I42" s="16"/>
      <c r="J42" s="17" t="n">
        <v>25</v>
      </c>
      <c r="K42" s="16" t="s">
        <v>6</v>
      </c>
      <c r="L42" s="18"/>
      <c r="M42" s="19" t="n">
        <f aca="false">J42*L42</f>
        <v>0</v>
      </c>
    </row>
    <row r="43" customFormat="false" ht="12" hidden="false" customHeight="true" outlineLevel="0" collapsed="false">
      <c r="A43" s="13"/>
      <c r="B43" s="16" t="n">
        <v>11</v>
      </c>
      <c r="C43" s="15" t="s">
        <v>90</v>
      </c>
      <c r="D43" s="15"/>
      <c r="E43" s="23" t="s">
        <v>91</v>
      </c>
      <c r="F43" s="23"/>
      <c r="G43" s="23"/>
      <c r="H43" s="16" t="s">
        <v>92</v>
      </c>
      <c r="I43" s="16"/>
      <c r="J43" s="17" t="n">
        <v>25</v>
      </c>
      <c r="K43" s="16" t="s">
        <v>6</v>
      </c>
      <c r="L43" s="18"/>
      <c r="M43" s="19" t="n">
        <f aca="false">J43*L43</f>
        <v>0</v>
      </c>
    </row>
    <row r="44" customFormat="false" ht="12" hidden="false" customHeight="true" outlineLevel="0" collapsed="false">
      <c r="A44" s="13"/>
      <c r="B44" s="16"/>
      <c r="C44" s="15"/>
      <c r="D44" s="15"/>
      <c r="E44" s="23" t="s">
        <v>93</v>
      </c>
      <c r="F44" s="23"/>
      <c r="G44" s="23"/>
      <c r="H44" s="16"/>
      <c r="I44" s="16"/>
      <c r="J44" s="17" t="n">
        <v>10</v>
      </c>
      <c r="K44" s="16" t="s">
        <v>6</v>
      </c>
      <c r="L44" s="18"/>
      <c r="M44" s="19" t="n">
        <f aca="false">J44*L44</f>
        <v>0</v>
      </c>
    </row>
    <row r="45" customFormat="false" ht="12.75" hidden="false" customHeight="true" outlineLevel="0" collapsed="false">
      <c r="A45" s="13"/>
      <c r="B45" s="16" t="n">
        <v>12</v>
      </c>
      <c r="C45" s="22" t="s">
        <v>94</v>
      </c>
      <c r="D45" s="22"/>
      <c r="E45" s="32" t="s">
        <v>95</v>
      </c>
      <c r="F45" s="32"/>
      <c r="G45" s="32"/>
      <c r="H45" s="16" t="s">
        <v>96</v>
      </c>
      <c r="I45" s="16" t="s">
        <v>82</v>
      </c>
      <c r="J45" s="17" t="n">
        <v>10</v>
      </c>
      <c r="K45" s="33" t="s">
        <v>97</v>
      </c>
      <c r="L45" s="18"/>
      <c r="M45" s="19" t="n">
        <f aca="false">J45*L45*2</f>
        <v>0</v>
      </c>
    </row>
    <row r="46" customFormat="false" ht="12.75" hidden="false" customHeight="true" outlineLevel="0" collapsed="false">
      <c r="A46" s="13"/>
      <c r="B46" s="16"/>
      <c r="C46" s="22"/>
      <c r="D46" s="22"/>
      <c r="E46" s="32"/>
      <c r="F46" s="32"/>
      <c r="G46" s="32"/>
      <c r="H46" s="16"/>
      <c r="I46" s="16"/>
      <c r="J46" s="17"/>
      <c r="K46" s="33" t="s">
        <v>98</v>
      </c>
      <c r="L46" s="18"/>
      <c r="M46" s="19" t="n">
        <f aca="false">J45*L46*1.5</f>
        <v>0</v>
      </c>
    </row>
    <row r="47" customFormat="false" ht="12.75" hidden="false" customHeight="true" outlineLevel="0" collapsed="false">
      <c r="A47" s="13"/>
      <c r="B47" s="16"/>
      <c r="C47" s="22"/>
      <c r="D47" s="22"/>
      <c r="E47" s="32"/>
      <c r="F47" s="32"/>
      <c r="G47" s="32"/>
      <c r="H47" s="16"/>
      <c r="I47" s="16"/>
      <c r="J47" s="17"/>
      <c r="K47" s="33" t="s">
        <v>99</v>
      </c>
      <c r="L47" s="18"/>
      <c r="M47" s="19" t="n">
        <f aca="false">J45*L47</f>
        <v>0</v>
      </c>
    </row>
    <row r="48" customFormat="false" ht="20.25" hidden="false" customHeight="true" outlineLevel="0" collapsed="false">
      <c r="A48" s="13"/>
      <c r="B48" s="16"/>
      <c r="C48" s="22"/>
      <c r="D48" s="22"/>
      <c r="E48" s="23" t="s">
        <v>100</v>
      </c>
      <c r="F48" s="23"/>
      <c r="G48" s="23"/>
      <c r="H48" s="16"/>
      <c r="I48" s="16"/>
      <c r="J48" s="17" t="n">
        <v>5</v>
      </c>
      <c r="K48" s="33" t="s">
        <v>97</v>
      </c>
      <c r="L48" s="18"/>
      <c r="M48" s="19" t="n">
        <f aca="false">J48*L48*2</f>
        <v>0</v>
      </c>
    </row>
    <row r="49" customFormat="false" ht="20.25" hidden="false" customHeight="true" outlineLevel="0" collapsed="false">
      <c r="A49" s="13"/>
      <c r="B49" s="16"/>
      <c r="C49" s="22"/>
      <c r="D49" s="22"/>
      <c r="E49" s="23"/>
      <c r="F49" s="23"/>
      <c r="G49" s="23"/>
      <c r="H49" s="16"/>
      <c r="I49" s="16"/>
      <c r="J49" s="17"/>
      <c r="K49" s="33" t="s">
        <v>98</v>
      </c>
      <c r="L49" s="18"/>
      <c r="M49" s="19" t="n">
        <f aca="false">J48*L49*1.5</f>
        <v>0</v>
      </c>
    </row>
    <row r="50" customFormat="false" ht="20.25" hidden="false" customHeight="true" outlineLevel="0" collapsed="false">
      <c r="A50" s="13"/>
      <c r="B50" s="16"/>
      <c r="C50" s="22"/>
      <c r="D50" s="22"/>
      <c r="E50" s="23"/>
      <c r="F50" s="23"/>
      <c r="G50" s="23"/>
      <c r="H50" s="16"/>
      <c r="I50" s="16"/>
      <c r="J50" s="17"/>
      <c r="K50" s="33" t="s">
        <v>99</v>
      </c>
      <c r="L50" s="18"/>
      <c r="M50" s="19" t="n">
        <f aca="false">J48*L50</f>
        <v>0</v>
      </c>
    </row>
    <row r="51" customFormat="false" ht="63.75" hidden="false" customHeight="true" outlineLevel="0" collapsed="false">
      <c r="A51" s="13"/>
      <c r="B51" s="12" t="n">
        <v>13</v>
      </c>
      <c r="C51" s="22" t="s">
        <v>101</v>
      </c>
      <c r="D51" s="22"/>
      <c r="E51" s="34" t="s">
        <v>100</v>
      </c>
      <c r="F51" s="34"/>
      <c r="G51" s="34"/>
      <c r="H51" s="35" t="s">
        <v>96</v>
      </c>
      <c r="I51" s="16" t="s">
        <v>82</v>
      </c>
      <c r="J51" s="17" t="n">
        <v>1</v>
      </c>
      <c r="K51" s="16" t="s">
        <v>102</v>
      </c>
      <c r="L51" s="18"/>
      <c r="M51" s="19" t="n">
        <f aca="false">J51*L51</f>
        <v>0</v>
      </c>
    </row>
    <row r="52" customFormat="false" ht="24.75" hidden="false" customHeight="true" outlineLevel="0" collapsed="false">
      <c r="A52" s="13"/>
      <c r="B52" s="16" t="n">
        <v>14</v>
      </c>
      <c r="C52" s="15" t="s">
        <v>103</v>
      </c>
      <c r="D52" s="15"/>
      <c r="E52" s="15"/>
      <c r="F52" s="15"/>
      <c r="G52" s="15"/>
      <c r="H52" s="16" t="s">
        <v>104</v>
      </c>
      <c r="I52" s="16" t="s">
        <v>18</v>
      </c>
      <c r="J52" s="17" t="n">
        <v>1</v>
      </c>
      <c r="K52" s="36"/>
      <c r="L52" s="37"/>
      <c r="M52" s="38" t="n">
        <f aca="false">J52*L52</f>
        <v>0</v>
      </c>
    </row>
    <row r="53" customFormat="false" ht="24.75" hidden="false" customHeight="true" outlineLevel="0" collapsed="false">
      <c r="A53" s="13"/>
      <c r="B53" s="16" t="n">
        <v>15</v>
      </c>
      <c r="C53" s="15" t="s">
        <v>105</v>
      </c>
      <c r="D53" s="15"/>
      <c r="E53" s="15"/>
      <c r="F53" s="15"/>
      <c r="G53" s="15"/>
      <c r="H53" s="16" t="s">
        <v>20</v>
      </c>
      <c r="I53" s="16" t="s">
        <v>18</v>
      </c>
      <c r="J53" s="17" t="n">
        <v>5</v>
      </c>
      <c r="K53" s="16" t="s">
        <v>6</v>
      </c>
      <c r="L53" s="18"/>
      <c r="M53" s="19" t="n">
        <f aca="false">J53*L53</f>
        <v>0</v>
      </c>
    </row>
    <row r="54" customFormat="false" ht="24.75" hidden="false" customHeight="true" outlineLevel="0" collapsed="false">
      <c r="A54" s="13"/>
      <c r="B54" s="16" t="n">
        <v>16</v>
      </c>
      <c r="C54" s="15" t="s">
        <v>106</v>
      </c>
      <c r="D54" s="15"/>
      <c r="E54" s="15"/>
      <c r="F54" s="15"/>
      <c r="G54" s="15"/>
      <c r="H54" s="16" t="s">
        <v>107</v>
      </c>
      <c r="I54" s="16" t="s">
        <v>18</v>
      </c>
      <c r="J54" s="17" t="n">
        <v>10</v>
      </c>
      <c r="K54" s="16" t="s">
        <v>6</v>
      </c>
      <c r="L54" s="18"/>
      <c r="M54" s="19" t="n">
        <f aca="false">J54*L54</f>
        <v>0</v>
      </c>
    </row>
    <row r="55" customFormat="false" ht="24.75" hidden="false" customHeight="true" outlineLevel="0" collapsed="false">
      <c r="A55" s="13"/>
      <c r="B55" s="16" t="n">
        <v>17</v>
      </c>
      <c r="C55" s="15" t="s">
        <v>108</v>
      </c>
      <c r="D55" s="15"/>
      <c r="E55" s="15"/>
      <c r="F55" s="15"/>
      <c r="G55" s="15"/>
      <c r="H55" s="16" t="s">
        <v>107</v>
      </c>
      <c r="I55" s="16" t="s">
        <v>18</v>
      </c>
      <c r="J55" s="17" t="n">
        <v>1</v>
      </c>
      <c r="K55" s="16" t="s">
        <v>102</v>
      </c>
      <c r="L55" s="18"/>
      <c r="M55" s="19" t="n">
        <f aca="false">J55*IF(L55&gt;10,10,L55)</f>
        <v>0</v>
      </c>
    </row>
    <row r="56" customFormat="false" ht="24.75" hidden="false" customHeight="true" outlineLevel="0" collapsed="false">
      <c r="A56" s="13"/>
      <c r="B56" s="16" t="n">
        <v>18</v>
      </c>
      <c r="C56" s="15" t="s">
        <v>109</v>
      </c>
      <c r="D56" s="15"/>
      <c r="E56" s="15"/>
      <c r="F56" s="15"/>
      <c r="G56" s="15"/>
      <c r="H56" s="16" t="s">
        <v>110</v>
      </c>
      <c r="I56" s="16" t="s">
        <v>18</v>
      </c>
      <c r="J56" s="17" t="n">
        <v>2</v>
      </c>
      <c r="K56" s="16" t="s">
        <v>6</v>
      </c>
      <c r="L56" s="18"/>
      <c r="M56" s="19" t="n">
        <f aca="false">J56*L56</f>
        <v>0</v>
      </c>
    </row>
    <row r="57" customFormat="false" ht="15" hidden="false" customHeight="true" outlineLevel="0" collapsed="false">
      <c r="A57" s="13" t="s">
        <v>111</v>
      </c>
      <c r="B57" s="14" t="n">
        <v>1</v>
      </c>
      <c r="C57" s="15" t="s">
        <v>112</v>
      </c>
      <c r="D57" s="15"/>
      <c r="E57" s="15"/>
      <c r="F57" s="15"/>
      <c r="G57" s="15"/>
      <c r="H57" s="16" t="s">
        <v>52</v>
      </c>
      <c r="I57" s="16" t="s">
        <v>113</v>
      </c>
      <c r="J57" s="17" t="n">
        <v>2</v>
      </c>
      <c r="K57" s="16" t="s">
        <v>6</v>
      </c>
      <c r="L57" s="18"/>
      <c r="M57" s="19" t="n">
        <f aca="false">J57*L57</f>
        <v>0</v>
      </c>
    </row>
    <row r="58" customFormat="false" ht="22.35" hidden="false" customHeight="true" outlineLevel="0" collapsed="false">
      <c r="A58" s="13"/>
      <c r="B58" s="16" t="n">
        <v>2</v>
      </c>
      <c r="C58" s="15" t="s">
        <v>114</v>
      </c>
      <c r="D58" s="15"/>
      <c r="E58" s="23" t="s">
        <v>115</v>
      </c>
      <c r="F58" s="23"/>
      <c r="G58" s="23"/>
      <c r="H58" s="16" t="s">
        <v>116</v>
      </c>
      <c r="I58" s="16" t="s">
        <v>117</v>
      </c>
      <c r="J58" s="16" t="n">
        <v>5</v>
      </c>
      <c r="K58" s="33" t="s">
        <v>118</v>
      </c>
      <c r="L58" s="18"/>
      <c r="M58" s="19" t="n">
        <f aca="false">J58*L58*1.5</f>
        <v>0</v>
      </c>
    </row>
    <row r="59" customFormat="false" ht="21" hidden="false" customHeight="true" outlineLevel="0" collapsed="false">
      <c r="A59" s="13"/>
      <c r="B59" s="16"/>
      <c r="C59" s="15"/>
      <c r="D59" s="15"/>
      <c r="E59" s="23"/>
      <c r="F59" s="23"/>
      <c r="G59" s="23"/>
      <c r="H59" s="16"/>
      <c r="I59" s="16"/>
      <c r="J59" s="16"/>
      <c r="K59" s="33" t="s">
        <v>119</v>
      </c>
      <c r="L59" s="18"/>
      <c r="M59" s="19" t="n">
        <f aca="false">J58*L59</f>
        <v>0</v>
      </c>
    </row>
    <row r="60" customFormat="false" ht="15" hidden="false" customHeight="true" outlineLevel="0" collapsed="false">
      <c r="A60" s="13"/>
      <c r="B60" s="16"/>
      <c r="C60" s="15"/>
      <c r="D60" s="15"/>
      <c r="E60" s="23" t="s">
        <v>120</v>
      </c>
      <c r="F60" s="23"/>
      <c r="G60" s="23"/>
      <c r="H60" s="16"/>
      <c r="I60" s="16"/>
      <c r="J60" s="17" t="n">
        <v>2</v>
      </c>
      <c r="K60" s="33" t="s">
        <v>118</v>
      </c>
      <c r="L60" s="18"/>
      <c r="M60" s="19" t="n">
        <f aca="false">J60*L60</f>
        <v>0</v>
      </c>
    </row>
    <row r="61" customFormat="false" ht="10.5" hidden="false" customHeight="true" outlineLevel="0" collapsed="false">
      <c r="A61" s="13"/>
      <c r="B61" s="16"/>
      <c r="C61" s="15"/>
      <c r="D61" s="15"/>
      <c r="E61" s="23" t="s">
        <v>121</v>
      </c>
      <c r="F61" s="23"/>
      <c r="G61" s="23"/>
      <c r="H61" s="16"/>
      <c r="I61" s="16"/>
      <c r="J61" s="17"/>
      <c r="K61" s="33"/>
      <c r="L61" s="18"/>
      <c r="M61" s="19"/>
    </row>
    <row r="62" customFormat="false" ht="20.25" hidden="false" customHeight="true" outlineLevel="0" collapsed="false">
      <c r="A62" s="13"/>
      <c r="B62" s="16"/>
      <c r="C62" s="15"/>
      <c r="D62" s="15"/>
      <c r="E62" s="23"/>
      <c r="F62" s="23"/>
      <c r="G62" s="23"/>
      <c r="H62" s="16"/>
      <c r="I62" s="16"/>
      <c r="J62" s="39" t="n">
        <v>2</v>
      </c>
      <c r="K62" s="40" t="s">
        <v>119</v>
      </c>
      <c r="L62" s="41"/>
      <c r="M62" s="19" t="n">
        <f aca="false">J62*L62</f>
        <v>0</v>
      </c>
    </row>
    <row r="63" customFormat="false" ht="27" hidden="false" customHeight="true" outlineLevel="0" collapsed="false">
      <c r="A63" s="13"/>
      <c r="B63" s="42" t="n">
        <v>3</v>
      </c>
      <c r="C63" s="15" t="s">
        <v>122</v>
      </c>
      <c r="D63" s="15"/>
      <c r="E63" s="15"/>
      <c r="F63" s="15"/>
      <c r="G63" s="15"/>
      <c r="H63" s="42" t="s">
        <v>123</v>
      </c>
      <c r="I63" s="42" t="s">
        <v>117</v>
      </c>
      <c r="J63" s="16" t="n">
        <v>1</v>
      </c>
      <c r="K63" s="16" t="s">
        <v>102</v>
      </c>
      <c r="L63" s="41"/>
      <c r="M63" s="19" t="n">
        <f aca="false">J63*IF(L63&gt;10,10,L63)</f>
        <v>0</v>
      </c>
    </row>
    <row r="64" customFormat="false" ht="13.5" hidden="false" customHeight="true" outlineLevel="0" collapsed="false">
      <c r="A64" s="13" t="s">
        <v>124</v>
      </c>
      <c r="B64" s="14" t="n">
        <v>1</v>
      </c>
      <c r="C64" s="15" t="s">
        <v>125</v>
      </c>
      <c r="D64" s="15"/>
      <c r="E64" s="43" t="s">
        <v>126</v>
      </c>
      <c r="F64" s="43"/>
      <c r="G64" s="43"/>
      <c r="H64" s="16" t="s">
        <v>127</v>
      </c>
      <c r="I64" s="16" t="s">
        <v>128</v>
      </c>
      <c r="J64" s="17" t="n">
        <v>2</v>
      </c>
      <c r="K64" s="33" t="s">
        <v>97</v>
      </c>
      <c r="L64" s="18"/>
      <c r="M64" s="19" t="n">
        <f aca="false">J64*L64*1.5</f>
        <v>0</v>
      </c>
    </row>
    <row r="65" customFormat="false" ht="13.5" hidden="false" customHeight="true" outlineLevel="0" collapsed="false">
      <c r="A65" s="13"/>
      <c r="B65" s="14"/>
      <c r="C65" s="15"/>
      <c r="D65" s="15"/>
      <c r="E65" s="43"/>
      <c r="F65" s="43"/>
      <c r="G65" s="43"/>
      <c r="H65" s="16"/>
      <c r="I65" s="16"/>
      <c r="J65" s="17"/>
      <c r="K65" s="33" t="s">
        <v>129</v>
      </c>
      <c r="L65" s="18"/>
      <c r="M65" s="19" t="n">
        <f aca="false">J64*L65</f>
        <v>0</v>
      </c>
    </row>
    <row r="66" customFormat="false" ht="13.5" hidden="false" customHeight="true" outlineLevel="0" collapsed="false">
      <c r="A66" s="13"/>
      <c r="B66" s="14"/>
      <c r="C66" s="15"/>
      <c r="D66" s="15"/>
      <c r="E66" s="43" t="s">
        <v>130</v>
      </c>
      <c r="F66" s="43"/>
      <c r="G66" s="43"/>
      <c r="H66" s="16"/>
      <c r="I66" s="16"/>
      <c r="J66" s="17" t="n">
        <v>2</v>
      </c>
      <c r="K66" s="33" t="s">
        <v>97</v>
      </c>
      <c r="L66" s="18"/>
      <c r="M66" s="19" t="n">
        <f aca="false">J66*L66*1.5</f>
        <v>0</v>
      </c>
    </row>
    <row r="67" customFormat="false" ht="13.5" hidden="false" customHeight="true" outlineLevel="0" collapsed="false">
      <c r="A67" s="13"/>
      <c r="B67" s="14"/>
      <c r="C67" s="15"/>
      <c r="D67" s="15"/>
      <c r="E67" s="43"/>
      <c r="F67" s="43"/>
      <c r="G67" s="43"/>
      <c r="H67" s="16"/>
      <c r="I67" s="16"/>
      <c r="J67" s="17"/>
      <c r="K67" s="33" t="s">
        <v>129</v>
      </c>
      <c r="L67" s="18"/>
      <c r="M67" s="19" t="n">
        <f aca="false">J66*L67</f>
        <v>0</v>
      </c>
    </row>
    <row r="68" customFormat="false" ht="13.5" hidden="false" customHeight="true" outlineLevel="0" collapsed="false">
      <c r="A68" s="13"/>
      <c r="B68" s="14"/>
      <c r="C68" s="15"/>
      <c r="D68" s="15"/>
      <c r="E68" s="23" t="s">
        <v>131</v>
      </c>
      <c r="F68" s="23"/>
      <c r="G68" s="23"/>
      <c r="H68" s="16"/>
      <c r="I68" s="16"/>
      <c r="J68" s="17" t="n">
        <v>7</v>
      </c>
      <c r="K68" s="33" t="s">
        <v>97</v>
      </c>
      <c r="L68" s="18"/>
      <c r="M68" s="19" t="n">
        <f aca="false">J68*L68*1.5</f>
        <v>0</v>
      </c>
    </row>
    <row r="69" customFormat="false" ht="13.5" hidden="false" customHeight="true" outlineLevel="0" collapsed="false">
      <c r="A69" s="13"/>
      <c r="B69" s="14"/>
      <c r="C69" s="15"/>
      <c r="D69" s="15"/>
      <c r="E69" s="23"/>
      <c r="F69" s="23"/>
      <c r="G69" s="23"/>
      <c r="H69" s="16"/>
      <c r="I69" s="16"/>
      <c r="J69" s="17"/>
      <c r="K69" s="33" t="s">
        <v>129</v>
      </c>
      <c r="L69" s="18"/>
      <c r="M69" s="19" t="n">
        <f aca="false">J68*L69</f>
        <v>0</v>
      </c>
    </row>
    <row r="70" customFormat="false" ht="13.5" hidden="false" customHeight="true" outlineLevel="0" collapsed="false">
      <c r="A70" s="13"/>
      <c r="B70" s="14"/>
      <c r="C70" s="15"/>
      <c r="D70" s="15"/>
      <c r="E70" s="43" t="s">
        <v>132</v>
      </c>
      <c r="F70" s="43"/>
      <c r="G70" s="43"/>
      <c r="H70" s="16"/>
      <c r="I70" s="16"/>
      <c r="J70" s="17" t="n">
        <v>2</v>
      </c>
      <c r="K70" s="33" t="s">
        <v>97</v>
      </c>
      <c r="L70" s="18"/>
      <c r="M70" s="19" t="n">
        <f aca="false">J70*L70*1.5</f>
        <v>0</v>
      </c>
    </row>
    <row r="71" customFormat="false" ht="13.5" hidden="false" customHeight="true" outlineLevel="0" collapsed="false">
      <c r="A71" s="13"/>
      <c r="B71" s="14"/>
      <c r="C71" s="15"/>
      <c r="D71" s="15"/>
      <c r="E71" s="43"/>
      <c r="F71" s="43"/>
      <c r="G71" s="43"/>
      <c r="H71" s="16"/>
      <c r="I71" s="16"/>
      <c r="J71" s="17"/>
      <c r="K71" s="33" t="s">
        <v>129</v>
      </c>
      <c r="L71" s="18"/>
      <c r="M71" s="19" t="n">
        <f aca="false">J70*L71</f>
        <v>0</v>
      </c>
    </row>
    <row r="72" customFormat="false" ht="13.5" hidden="false" customHeight="true" outlineLevel="0" collapsed="false">
      <c r="A72" s="13"/>
      <c r="B72" s="14"/>
      <c r="C72" s="15"/>
      <c r="D72" s="15"/>
      <c r="E72" s="43" t="s">
        <v>133</v>
      </c>
      <c r="F72" s="43"/>
      <c r="G72" s="43"/>
      <c r="H72" s="16"/>
      <c r="I72" s="16"/>
      <c r="J72" s="17" t="n">
        <v>1</v>
      </c>
      <c r="K72" s="33" t="s">
        <v>97</v>
      </c>
      <c r="L72" s="18"/>
      <c r="M72" s="19" t="n">
        <f aca="false">J72*L72*1.5</f>
        <v>0</v>
      </c>
    </row>
    <row r="73" customFormat="false" ht="13.5" hidden="false" customHeight="true" outlineLevel="0" collapsed="false">
      <c r="A73" s="13"/>
      <c r="B73" s="14"/>
      <c r="C73" s="15"/>
      <c r="D73" s="15"/>
      <c r="E73" s="43"/>
      <c r="F73" s="43"/>
      <c r="G73" s="43"/>
      <c r="H73" s="16"/>
      <c r="I73" s="16"/>
      <c r="J73" s="17"/>
      <c r="K73" s="33" t="s">
        <v>129</v>
      </c>
      <c r="L73" s="18"/>
      <c r="M73" s="19" t="n">
        <f aca="false">J72*L73</f>
        <v>0</v>
      </c>
    </row>
    <row r="74" customFormat="false" ht="24" hidden="false" customHeight="true" outlineLevel="0" collapsed="false">
      <c r="A74" s="13"/>
      <c r="B74" s="14" t="n">
        <v>2</v>
      </c>
      <c r="C74" s="15" t="s">
        <v>134</v>
      </c>
      <c r="D74" s="15"/>
      <c r="E74" s="15"/>
      <c r="F74" s="15"/>
      <c r="G74" s="15"/>
      <c r="H74" s="16" t="s">
        <v>127</v>
      </c>
      <c r="I74" s="16" t="s">
        <v>128</v>
      </c>
      <c r="J74" s="17" t="n">
        <v>2</v>
      </c>
      <c r="K74" s="16" t="s">
        <v>6</v>
      </c>
      <c r="L74" s="18"/>
      <c r="M74" s="19" t="n">
        <f aca="false">J74*L74</f>
        <v>0</v>
      </c>
    </row>
    <row r="75" customFormat="false" ht="15" hidden="false" customHeight="true" outlineLevel="0" collapsed="false">
      <c r="A75" s="13"/>
      <c r="B75" s="14" t="n">
        <v>3</v>
      </c>
      <c r="C75" s="44" t="s">
        <v>135</v>
      </c>
      <c r="D75" s="44"/>
      <c r="E75" s="44"/>
      <c r="F75" s="44"/>
      <c r="G75" s="44"/>
      <c r="H75" s="16" t="s">
        <v>136</v>
      </c>
      <c r="I75" s="16" t="s">
        <v>137</v>
      </c>
      <c r="J75" s="17" t="n">
        <v>1</v>
      </c>
      <c r="K75" s="16" t="s">
        <v>102</v>
      </c>
      <c r="L75" s="18"/>
      <c r="M75" s="19" t="n">
        <f aca="false">J75*IF(L75&gt;10,10,L75)</f>
        <v>0</v>
      </c>
    </row>
    <row r="76" customFormat="false" ht="15" hidden="false" customHeight="true" outlineLevel="0" collapsed="false">
      <c r="A76" s="13"/>
      <c r="B76" s="14" t="n">
        <v>4</v>
      </c>
      <c r="C76" s="15" t="s">
        <v>138</v>
      </c>
      <c r="D76" s="15"/>
      <c r="E76" s="15"/>
      <c r="F76" s="15"/>
      <c r="G76" s="15"/>
      <c r="H76" s="16" t="s">
        <v>139</v>
      </c>
      <c r="I76" s="16" t="s">
        <v>57</v>
      </c>
      <c r="J76" s="17" t="n">
        <v>5</v>
      </c>
      <c r="K76" s="16" t="s">
        <v>6</v>
      </c>
      <c r="L76" s="18"/>
      <c r="M76" s="19" t="n">
        <f aca="false">J76*L76</f>
        <v>0</v>
      </c>
    </row>
    <row r="77" customFormat="false" ht="29.25" hidden="false" customHeight="true" outlineLevel="0" collapsed="false">
      <c r="A77" s="13"/>
      <c r="B77" s="14" t="n">
        <v>5</v>
      </c>
      <c r="C77" s="15" t="s">
        <v>140</v>
      </c>
      <c r="D77" s="15"/>
      <c r="E77" s="23" t="s">
        <v>141</v>
      </c>
      <c r="F77" s="23"/>
      <c r="G77" s="23"/>
      <c r="H77" s="16" t="s">
        <v>6</v>
      </c>
      <c r="I77" s="16"/>
      <c r="J77" s="17" t="n">
        <v>10</v>
      </c>
      <c r="K77" s="16" t="s">
        <v>6</v>
      </c>
      <c r="L77" s="18"/>
      <c r="M77" s="19" t="n">
        <f aca="false">J77*L77</f>
        <v>0</v>
      </c>
    </row>
    <row r="78" customFormat="false" ht="17.25" hidden="false" customHeight="true" outlineLevel="0" collapsed="false">
      <c r="A78" s="13"/>
      <c r="B78" s="14"/>
      <c r="C78" s="15"/>
      <c r="D78" s="15"/>
      <c r="E78" s="23" t="s">
        <v>142</v>
      </c>
      <c r="F78" s="23"/>
      <c r="G78" s="23"/>
      <c r="H78" s="16"/>
      <c r="I78" s="16"/>
      <c r="J78" s="17" t="n">
        <v>5</v>
      </c>
      <c r="K78" s="16"/>
      <c r="L78" s="18"/>
      <c r="M78" s="19" t="n">
        <f aca="false">J78*L78</f>
        <v>0</v>
      </c>
    </row>
    <row r="79" customFormat="false" ht="38.25" hidden="false" customHeight="true" outlineLevel="0" collapsed="false">
      <c r="A79" s="13"/>
      <c r="B79" s="14"/>
      <c r="C79" s="15"/>
      <c r="D79" s="15"/>
      <c r="E79" s="23" t="s">
        <v>143</v>
      </c>
      <c r="F79" s="23"/>
      <c r="G79" s="23"/>
      <c r="H79" s="16"/>
      <c r="I79" s="16"/>
      <c r="J79" s="17" t="n">
        <v>2</v>
      </c>
      <c r="K79" s="16"/>
      <c r="L79" s="18"/>
      <c r="M79" s="19" t="n">
        <f aca="false">J79*L79</f>
        <v>0</v>
      </c>
    </row>
    <row r="80" customFormat="false" ht="13.5" hidden="false" customHeight="true" outlineLevel="0" collapsed="false">
      <c r="A80" s="13"/>
      <c r="B80" s="16" t="n">
        <v>6</v>
      </c>
      <c r="C80" s="16" t="s">
        <v>144</v>
      </c>
      <c r="D80" s="16"/>
      <c r="E80" s="23" t="s">
        <v>145</v>
      </c>
      <c r="F80" s="23"/>
      <c r="G80" s="23"/>
      <c r="H80" s="16" t="s">
        <v>146</v>
      </c>
      <c r="I80" s="16" t="s">
        <v>117</v>
      </c>
      <c r="J80" s="17" t="n">
        <v>5</v>
      </c>
      <c r="K80" s="16" t="s">
        <v>147</v>
      </c>
      <c r="L80" s="18"/>
      <c r="M80" s="19" t="n">
        <f aca="false">J80*IF(L80&gt;5,5,L80)*2</f>
        <v>0</v>
      </c>
    </row>
    <row r="81" customFormat="false" ht="13.5" hidden="false" customHeight="true" outlineLevel="0" collapsed="false">
      <c r="A81" s="13"/>
      <c r="B81" s="16"/>
      <c r="C81" s="16"/>
      <c r="D81" s="16"/>
      <c r="E81" s="23"/>
      <c r="F81" s="23"/>
      <c r="G81" s="23"/>
      <c r="H81" s="16"/>
      <c r="I81" s="16"/>
      <c r="J81" s="17"/>
      <c r="K81" s="45" t="s">
        <v>148</v>
      </c>
      <c r="L81" s="18"/>
      <c r="M81" s="19" t="n">
        <f aca="false">J80*IF(L81&gt;5,5,L81)*1.5</f>
        <v>0</v>
      </c>
    </row>
    <row r="82" customFormat="false" ht="13.5" hidden="false" customHeight="true" outlineLevel="0" collapsed="false">
      <c r="A82" s="13"/>
      <c r="B82" s="16"/>
      <c r="C82" s="16"/>
      <c r="D82" s="16"/>
      <c r="E82" s="23"/>
      <c r="F82" s="23"/>
      <c r="G82" s="23"/>
      <c r="H82" s="16"/>
      <c r="I82" s="16"/>
      <c r="J82" s="17"/>
      <c r="K82" s="45" t="s">
        <v>149</v>
      </c>
      <c r="L82" s="18"/>
      <c r="M82" s="19" t="n">
        <f aca="false">J80*IF(L82&gt;5,5,L82)</f>
        <v>0</v>
      </c>
    </row>
    <row r="83" customFormat="false" ht="13.5" hidden="false" customHeight="true" outlineLevel="0" collapsed="false">
      <c r="A83" s="13"/>
      <c r="B83" s="16"/>
      <c r="C83" s="16"/>
      <c r="D83" s="16"/>
      <c r="E83" s="23" t="s">
        <v>150</v>
      </c>
      <c r="F83" s="23"/>
      <c r="G83" s="23"/>
      <c r="H83" s="16"/>
      <c r="I83" s="16"/>
      <c r="J83" s="17" t="n">
        <v>1</v>
      </c>
      <c r="K83" s="45" t="s">
        <v>147</v>
      </c>
      <c r="L83" s="18"/>
      <c r="M83" s="19" t="n">
        <f aca="false">J83*IF(L83&gt;5,5,L83)*2</f>
        <v>0</v>
      </c>
    </row>
    <row r="84" customFormat="false" ht="13.5" hidden="false" customHeight="true" outlineLevel="0" collapsed="false">
      <c r="A84" s="13"/>
      <c r="B84" s="16"/>
      <c r="C84" s="16"/>
      <c r="D84" s="16"/>
      <c r="E84" s="23"/>
      <c r="F84" s="23"/>
      <c r="G84" s="23"/>
      <c r="H84" s="16"/>
      <c r="I84" s="16"/>
      <c r="J84" s="17"/>
      <c r="K84" s="45" t="s">
        <v>148</v>
      </c>
      <c r="L84" s="18"/>
      <c r="M84" s="19" t="n">
        <f aca="false">J83*IF(L84&gt;5,5,L84)*1.5</f>
        <v>0</v>
      </c>
    </row>
    <row r="85" customFormat="false" ht="13.5" hidden="false" customHeight="true" outlineLevel="0" collapsed="false">
      <c r="A85" s="13"/>
      <c r="B85" s="16"/>
      <c r="C85" s="16"/>
      <c r="D85" s="16"/>
      <c r="E85" s="23"/>
      <c r="F85" s="23"/>
      <c r="G85" s="23"/>
      <c r="H85" s="16"/>
      <c r="I85" s="16"/>
      <c r="J85" s="17"/>
      <c r="K85" s="45" t="s">
        <v>149</v>
      </c>
      <c r="L85" s="18"/>
      <c r="M85" s="19" t="n">
        <f aca="false">J83*IF(L85&gt;5,5,L85)</f>
        <v>0</v>
      </c>
    </row>
    <row r="86" customFormat="false" ht="15.75" hidden="false" customHeight="false" outlineLevel="0" collapsed="false">
      <c r="A86" s="46"/>
      <c r="B86" s="47"/>
      <c r="C86" s="48"/>
      <c r="D86" s="47"/>
      <c r="E86" s="47"/>
      <c r="F86" s="47"/>
      <c r="G86" s="47"/>
      <c r="H86" s="47"/>
      <c r="I86" s="47"/>
      <c r="J86" s="47"/>
      <c r="K86" s="49" t="s">
        <v>151</v>
      </c>
      <c r="L86" s="50" t="n">
        <f aca="false">SUM(L4:L85)</f>
        <v>0</v>
      </c>
      <c r="M86" s="33" t="n">
        <f aca="false">SUM(M4:M85)</f>
        <v>0</v>
      </c>
    </row>
    <row r="87" customFormat="false" ht="15.75" hidden="false" customHeight="false" outlineLevel="0" collapsed="false">
      <c r="A87" s="46"/>
      <c r="B87" s="47"/>
      <c r="C87" s="48"/>
      <c r="D87" s="47"/>
      <c r="E87" s="47"/>
      <c r="F87" s="47"/>
      <c r="G87" s="47"/>
      <c r="H87" s="47"/>
      <c r="I87" s="47"/>
      <c r="J87" s="47"/>
      <c r="K87" s="51" t="s">
        <v>152</v>
      </c>
      <c r="L87" s="52" t="n">
        <f aca="false">$L$86*$M$1</f>
        <v>0</v>
      </c>
      <c r="M87" s="53" t="n">
        <f aca="false">$M$86*$M$1</f>
        <v>0</v>
      </c>
    </row>
    <row r="88" customFormat="false" ht="15" hidden="false" customHeight="false" outlineLevel="0" collapsed="false">
      <c r="A88" s="46"/>
      <c r="B88" s="47"/>
      <c r="C88" s="48"/>
      <c r="D88" s="47"/>
      <c r="E88" s="47"/>
      <c r="F88" s="47"/>
      <c r="G88" s="47"/>
      <c r="H88" s="47"/>
      <c r="I88" s="47"/>
      <c r="J88" s="47"/>
      <c r="K88" s="47"/>
      <c r="L88" s="54"/>
      <c r="M88" s="55"/>
    </row>
    <row r="89" customFormat="false" ht="18" hidden="false" customHeight="false" outlineLevel="0" collapsed="false">
      <c r="A89" s="56" t="s">
        <v>153</v>
      </c>
      <c r="B89" s="56"/>
      <c r="C89" s="56"/>
      <c r="D89" s="56"/>
      <c r="E89" s="56"/>
      <c r="F89" s="56"/>
      <c r="G89" s="56"/>
      <c r="H89" s="56"/>
      <c r="I89" s="56"/>
      <c r="J89" s="56"/>
      <c r="K89" s="56"/>
      <c r="L89" s="56"/>
      <c r="M89" s="36"/>
    </row>
    <row r="90" customFormat="false" ht="18" hidden="false" customHeight="false" outlineLevel="0" collapsed="false">
      <c r="A90" s="56" t="s">
        <v>154</v>
      </c>
      <c r="B90" s="56"/>
      <c r="C90" s="56"/>
      <c r="D90" s="56"/>
      <c r="E90" s="56"/>
      <c r="F90" s="56"/>
      <c r="G90" s="56"/>
      <c r="H90" s="56"/>
      <c r="I90" s="56"/>
      <c r="J90" s="56"/>
      <c r="K90" s="56"/>
      <c r="L90" s="56"/>
      <c r="M90" s="56"/>
    </row>
    <row r="91" customFormat="false" ht="15" hidden="false" customHeight="false" outlineLevel="0" collapsed="false">
      <c r="A91" s="57" t="s">
        <v>155</v>
      </c>
      <c r="B91" s="56"/>
      <c r="C91" s="56"/>
      <c r="D91" s="56"/>
      <c r="E91" s="56"/>
      <c r="F91" s="47"/>
      <c r="G91" s="47"/>
      <c r="H91" s="47"/>
      <c r="I91" s="47"/>
      <c r="J91" s="47"/>
      <c r="K91" s="47"/>
      <c r="L91" s="47"/>
      <c r="M91" s="47"/>
    </row>
    <row r="92" customFormat="false" ht="15" hidden="false" customHeight="false" outlineLevel="0" collapsed="false">
      <c r="A92" s="58"/>
      <c r="B92" s="58"/>
      <c r="C92" s="58"/>
      <c r="D92" s="58"/>
      <c r="E92" s="58"/>
      <c r="F92" s="58"/>
      <c r="G92" s="58"/>
      <c r="H92" s="58"/>
      <c r="I92" s="58"/>
      <c r="J92" s="58"/>
      <c r="K92" s="58"/>
      <c r="L92" s="58"/>
      <c r="M92" s="58"/>
    </row>
  </sheetData>
  <sheetProtection sheet="true" password="e491" objects="true" scenarios="true" insertColumns="false" insertRows="false" deleteColumns="false" deleteRows="false"/>
  <mergeCells count="140">
    <mergeCell ref="A1:C1"/>
    <mergeCell ref="D1:G1"/>
    <mergeCell ref="I1:K1"/>
    <mergeCell ref="B2:K2"/>
    <mergeCell ref="B3:G3"/>
    <mergeCell ref="A4:A7"/>
    <mergeCell ref="C4:G4"/>
    <mergeCell ref="C5:G5"/>
    <mergeCell ref="C6:G6"/>
    <mergeCell ref="C7:G7"/>
    <mergeCell ref="A8:A17"/>
    <mergeCell ref="B8:B9"/>
    <mergeCell ref="C8:D9"/>
    <mergeCell ref="E8:G8"/>
    <mergeCell ref="H8:H10"/>
    <mergeCell ref="I8:I10"/>
    <mergeCell ref="N8:N9"/>
    <mergeCell ref="E9:G9"/>
    <mergeCell ref="C10:D10"/>
    <mergeCell ref="E10:G10"/>
    <mergeCell ref="B11:B14"/>
    <mergeCell ref="C11:D14"/>
    <mergeCell ref="E11:G12"/>
    <mergeCell ref="H11:H14"/>
    <mergeCell ref="I11:I14"/>
    <mergeCell ref="J11:J12"/>
    <mergeCell ref="E13:G14"/>
    <mergeCell ref="J13:J14"/>
    <mergeCell ref="C15:G15"/>
    <mergeCell ref="C16:G16"/>
    <mergeCell ref="C17:G17"/>
    <mergeCell ref="A18:A56"/>
    <mergeCell ref="B18:B19"/>
    <mergeCell ref="C18:D19"/>
    <mergeCell ref="E18:G18"/>
    <mergeCell ref="H18:H19"/>
    <mergeCell ref="I18:I19"/>
    <mergeCell ref="E19:G19"/>
    <mergeCell ref="B20:B21"/>
    <mergeCell ref="C20:D21"/>
    <mergeCell ref="E20:G20"/>
    <mergeCell ref="H20:H21"/>
    <mergeCell ref="I20:I21"/>
    <mergeCell ref="E21:G21"/>
    <mergeCell ref="C22:G22"/>
    <mergeCell ref="C23:G23"/>
    <mergeCell ref="H23:H24"/>
    <mergeCell ref="C24:G24"/>
    <mergeCell ref="C25:G25"/>
    <mergeCell ref="C26:G26"/>
    <mergeCell ref="B27:B36"/>
    <mergeCell ref="C27:D36"/>
    <mergeCell ref="E27:G28"/>
    <mergeCell ref="H27:H32"/>
    <mergeCell ref="E29:G30"/>
    <mergeCell ref="E31:G32"/>
    <mergeCell ref="E33:G34"/>
    <mergeCell ref="H33:H36"/>
    <mergeCell ref="E35:G36"/>
    <mergeCell ref="B37:B40"/>
    <mergeCell ref="C37:D40"/>
    <mergeCell ref="E37:G38"/>
    <mergeCell ref="H37:H38"/>
    <mergeCell ref="I37:I40"/>
    <mergeCell ref="E39:G40"/>
    <mergeCell ref="H39:H40"/>
    <mergeCell ref="B41:B42"/>
    <mergeCell ref="C41:D42"/>
    <mergeCell ref="E41:G41"/>
    <mergeCell ref="H41:H42"/>
    <mergeCell ref="I41:I44"/>
    <mergeCell ref="E42:G42"/>
    <mergeCell ref="B43:B44"/>
    <mergeCell ref="C43:D44"/>
    <mergeCell ref="E43:G43"/>
    <mergeCell ref="H43:H44"/>
    <mergeCell ref="E44:G44"/>
    <mergeCell ref="B45:B50"/>
    <mergeCell ref="C45:D50"/>
    <mergeCell ref="E45:G47"/>
    <mergeCell ref="H45:H50"/>
    <mergeCell ref="I45:I50"/>
    <mergeCell ref="J45:J47"/>
    <mergeCell ref="E48:G50"/>
    <mergeCell ref="J48:J50"/>
    <mergeCell ref="C51:D51"/>
    <mergeCell ref="E51:G51"/>
    <mergeCell ref="C52:G52"/>
    <mergeCell ref="C53:G53"/>
    <mergeCell ref="C54:G54"/>
    <mergeCell ref="C55:G55"/>
    <mergeCell ref="C56:G56"/>
    <mergeCell ref="A57:A63"/>
    <mergeCell ref="C57:G57"/>
    <mergeCell ref="B58:B62"/>
    <mergeCell ref="C58:D62"/>
    <mergeCell ref="E58:G59"/>
    <mergeCell ref="H58:H62"/>
    <mergeCell ref="I58:I62"/>
    <mergeCell ref="J58:J59"/>
    <mergeCell ref="E60:G60"/>
    <mergeCell ref="J60:J61"/>
    <mergeCell ref="K60:K61"/>
    <mergeCell ref="L60:L61"/>
    <mergeCell ref="M60:M61"/>
    <mergeCell ref="E61:G62"/>
    <mergeCell ref="C63:G63"/>
    <mergeCell ref="A64:A85"/>
    <mergeCell ref="B64:B73"/>
    <mergeCell ref="C64:D73"/>
    <mergeCell ref="E64:G65"/>
    <mergeCell ref="H64:H73"/>
    <mergeCell ref="I64:I73"/>
    <mergeCell ref="J64:J65"/>
    <mergeCell ref="E66:G67"/>
    <mergeCell ref="J66:J67"/>
    <mergeCell ref="E68:G69"/>
    <mergeCell ref="J68:J69"/>
    <mergeCell ref="E70:G71"/>
    <mergeCell ref="J70:J71"/>
    <mergeCell ref="E72:G73"/>
    <mergeCell ref="J72:J73"/>
    <mergeCell ref="C74:G74"/>
    <mergeCell ref="C75:G75"/>
    <mergeCell ref="C76:G76"/>
    <mergeCell ref="B77:B79"/>
    <mergeCell ref="C77:D79"/>
    <mergeCell ref="E77:G77"/>
    <mergeCell ref="H77:H79"/>
    <mergeCell ref="I77:I79"/>
    <mergeCell ref="E78:G78"/>
    <mergeCell ref="E79:G79"/>
    <mergeCell ref="B80:B85"/>
    <mergeCell ref="C80:D85"/>
    <mergeCell ref="E80:G82"/>
    <mergeCell ref="H80:H85"/>
    <mergeCell ref="I80:I85"/>
    <mergeCell ref="J80:J82"/>
    <mergeCell ref="E83:G85"/>
    <mergeCell ref="J83:J85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953125" defaultRowHeight="15" zeroHeight="false" outlineLevelRow="0" outlineLevelCol="0"/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953125" defaultRowHeight="15" zeroHeight="false" outlineLevelRow="0" outlineLevelCol="0"/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</TotalTime>
  <Application>LibreOffice/6.4.7.2$Linux_X86_64 LibreOffice_project/40$Build-2</Application>
  <Company>RSREU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2024-10-01T08:28:16Z</dcterms:created>
  <dc:creator>ЭМОП</dc:creator>
  <dc:description/>
  <dc:language>ru-RU</dc:language>
  <cp:lastModifiedBy/>
  <dcterms:modified xsi:type="dcterms:W3CDTF">2024-10-08T12:41:18Z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Company">
    <vt:lpwstr>RSREU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